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240" yWindow="1410" windowWidth="19695" windowHeight="11085" tabRatio="816"/>
  </bookViews>
  <sheets>
    <sheet name="15-18.06" sheetId="1" r:id="rId1"/>
    <sheet name="Пн" sheetId="2" r:id="rId2"/>
    <sheet name="Вт" sheetId="3" r:id="rId3"/>
    <sheet name="Ср" sheetId="4" r:id="rId4"/>
    <sheet name="Чт" sheetId="5" r:id="rId5"/>
    <sheet name="Пт" sheetId="6" r:id="rId6"/>
    <sheet name="Отчёт за период" sheetId="7" r:id="rId7"/>
  </sheets>
  <definedNames>
    <definedName name="_xlnm._FilterDatabase" localSheetId="2" hidden="1">Вт!$A$1:$AS$51</definedName>
    <definedName name="_xlnm._FilterDatabase" localSheetId="1" hidden="1">Пн!$A$1:$AS$51</definedName>
    <definedName name="_xlnm._FilterDatabase" localSheetId="5" hidden="1">Пт!$A$1:$AS$51</definedName>
    <definedName name="_xlnm._FilterDatabase" localSheetId="3" hidden="1">Ср!$A$1:$AS$51</definedName>
    <definedName name="_xlnm._FilterDatabase" localSheetId="4" hidden="1">Чт!$A$1:$AS$51</definedName>
  </definedNames>
  <calcPr calcId="145621"/>
</workbook>
</file>

<file path=xl/calcChain.xml><?xml version="1.0" encoding="utf-8"?>
<calcChain xmlns="http://schemas.openxmlformats.org/spreadsheetml/2006/main">
  <c r="D30" i="3" l="1"/>
  <c r="D31" i="3"/>
  <c r="D30" i="4"/>
  <c r="D31" i="4"/>
  <c r="D30" i="5"/>
  <c r="D31" i="5"/>
  <c r="D30" i="6"/>
  <c r="D31" i="6"/>
  <c r="D30" i="2"/>
  <c r="D31" i="2"/>
  <c r="C30" i="3"/>
  <c r="C31" i="3"/>
  <c r="C30" i="4"/>
  <c r="C31" i="4"/>
  <c r="C30" i="5"/>
  <c r="C31" i="5"/>
  <c r="C30" i="6"/>
  <c r="C31" i="6"/>
  <c r="C30" i="2"/>
  <c r="C31" i="2"/>
  <c r="D24" i="5" l="1"/>
  <c r="C24" i="5"/>
  <c r="D13" i="3"/>
  <c r="C13" i="3"/>
  <c r="C14" i="3"/>
  <c r="D7" i="2"/>
  <c r="C7" i="2"/>
  <c r="D33" i="3" l="1"/>
  <c r="D34" i="3"/>
  <c r="D35" i="3"/>
  <c r="D36" i="3"/>
  <c r="D37" i="3"/>
  <c r="D38" i="3"/>
  <c r="D39" i="3"/>
  <c r="D40" i="3"/>
  <c r="D41" i="3"/>
  <c r="D33" i="4"/>
  <c r="D34" i="4"/>
  <c r="D35" i="4"/>
  <c r="D36" i="4"/>
  <c r="D37" i="4"/>
  <c r="D38" i="4"/>
  <c r="D39" i="4"/>
  <c r="D40" i="4"/>
  <c r="D41" i="4"/>
  <c r="D33" i="5"/>
  <c r="D34" i="5"/>
  <c r="D35" i="5"/>
  <c r="D36" i="5"/>
  <c r="D37" i="5"/>
  <c r="D38" i="5"/>
  <c r="D39" i="5"/>
  <c r="D40" i="5"/>
  <c r="D41" i="5"/>
  <c r="D33" i="6"/>
  <c r="D34" i="6"/>
  <c r="D35" i="6"/>
  <c r="D36" i="6"/>
  <c r="D37" i="6"/>
  <c r="D38" i="6"/>
  <c r="D39" i="6"/>
  <c r="D40" i="6"/>
  <c r="D41" i="6"/>
  <c r="D33" i="2"/>
  <c r="D34" i="2"/>
  <c r="D35" i="2"/>
  <c r="D36" i="2"/>
  <c r="D37" i="2"/>
  <c r="D38" i="2"/>
  <c r="D39" i="2"/>
  <c r="D40" i="2"/>
  <c r="D41" i="2"/>
  <c r="C33" i="3"/>
  <c r="C34" i="3"/>
  <c r="C35" i="3"/>
  <c r="C36" i="3"/>
  <c r="C37" i="3"/>
  <c r="C38" i="3"/>
  <c r="C39" i="3"/>
  <c r="C40" i="3"/>
  <c r="C41" i="3"/>
  <c r="C33" i="4"/>
  <c r="C34" i="4"/>
  <c r="C35" i="4"/>
  <c r="C36" i="4"/>
  <c r="C37" i="4"/>
  <c r="C38" i="4"/>
  <c r="C39" i="4"/>
  <c r="C40" i="4"/>
  <c r="C41" i="4"/>
  <c r="C33" i="5"/>
  <c r="C34" i="5"/>
  <c r="C35" i="5"/>
  <c r="C36" i="5"/>
  <c r="C37" i="5"/>
  <c r="C38" i="5"/>
  <c r="C39" i="5"/>
  <c r="C40" i="5"/>
  <c r="C41" i="5"/>
  <c r="C33" i="6"/>
  <c r="C34" i="6"/>
  <c r="C35" i="6"/>
  <c r="C36" i="6"/>
  <c r="C37" i="6"/>
  <c r="C38" i="6"/>
  <c r="C39" i="6"/>
  <c r="C40" i="6"/>
  <c r="C41" i="6"/>
  <c r="C33" i="2"/>
  <c r="C34" i="2"/>
  <c r="C35" i="2"/>
  <c r="C36" i="2"/>
  <c r="C37" i="2"/>
  <c r="C38" i="2"/>
  <c r="C39" i="2"/>
  <c r="C40" i="2"/>
  <c r="C41" i="2"/>
  <c r="D26" i="3"/>
  <c r="D27" i="3"/>
  <c r="D28" i="3"/>
  <c r="D26" i="4"/>
  <c r="D27" i="4"/>
  <c r="D28" i="4"/>
  <c r="D26" i="5"/>
  <c r="D27" i="5"/>
  <c r="D28" i="5"/>
  <c r="D26" i="6"/>
  <c r="D27" i="6"/>
  <c r="D28" i="6"/>
  <c r="D26" i="2"/>
  <c r="D27" i="2"/>
  <c r="D28" i="2"/>
  <c r="C26" i="3"/>
  <c r="C27" i="3"/>
  <c r="C28" i="3"/>
  <c r="C26" i="4"/>
  <c r="C27" i="4"/>
  <c r="C28" i="4"/>
  <c r="C26" i="5"/>
  <c r="C27" i="5"/>
  <c r="C28" i="5"/>
  <c r="C26" i="6"/>
  <c r="C27" i="6"/>
  <c r="C28" i="6"/>
  <c r="C26" i="2"/>
  <c r="C27" i="2"/>
  <c r="C28" i="2"/>
  <c r="D11" i="3"/>
  <c r="D12" i="3"/>
  <c r="D14" i="3"/>
  <c r="D15" i="3"/>
  <c r="D16" i="3"/>
  <c r="D17" i="3"/>
  <c r="D11" i="4"/>
  <c r="D12" i="4"/>
  <c r="D13" i="4"/>
  <c r="D14" i="4"/>
  <c r="D15" i="4"/>
  <c r="D16" i="4"/>
  <c r="D17" i="4"/>
  <c r="D11" i="5"/>
  <c r="D12" i="5"/>
  <c r="D13" i="5"/>
  <c r="D14" i="5"/>
  <c r="D15" i="5"/>
  <c r="D16" i="5"/>
  <c r="D17" i="5"/>
  <c r="D11" i="6"/>
  <c r="D12" i="6"/>
  <c r="D13" i="6"/>
  <c r="D14" i="6"/>
  <c r="D15" i="6"/>
  <c r="D16" i="6"/>
  <c r="D17" i="6"/>
  <c r="D11" i="2"/>
  <c r="D12" i="2"/>
  <c r="D13" i="2"/>
  <c r="D14" i="2"/>
  <c r="D15" i="2"/>
  <c r="D16" i="2"/>
  <c r="D17" i="2"/>
  <c r="C11" i="3"/>
  <c r="C12" i="3"/>
  <c r="C15" i="3"/>
  <c r="C16" i="3"/>
  <c r="C17" i="3"/>
  <c r="C11" i="4"/>
  <c r="C12" i="4"/>
  <c r="C13" i="4"/>
  <c r="C14" i="4"/>
  <c r="C15" i="4"/>
  <c r="C16" i="4"/>
  <c r="C17" i="4"/>
  <c r="C11" i="5"/>
  <c r="C12" i="5"/>
  <c r="C13" i="5"/>
  <c r="C14" i="5"/>
  <c r="C15" i="5"/>
  <c r="C16" i="5"/>
  <c r="C17" i="5"/>
  <c r="C11" i="6"/>
  <c r="C12" i="6"/>
  <c r="C13" i="6"/>
  <c r="C14" i="6"/>
  <c r="C15" i="6"/>
  <c r="C16" i="6"/>
  <c r="C17" i="6"/>
  <c r="C11" i="2"/>
  <c r="C12" i="2"/>
  <c r="C13" i="2"/>
  <c r="C14" i="2"/>
  <c r="C15" i="2"/>
  <c r="C16" i="2"/>
  <c r="C17" i="2"/>
  <c r="E27" i="3"/>
  <c r="E27" i="4"/>
  <c r="E27" i="5"/>
  <c r="E27" i="6"/>
  <c r="E27" i="2"/>
  <c r="E15" i="3"/>
  <c r="E16" i="3"/>
  <c r="E15" i="4"/>
  <c r="E16" i="4"/>
  <c r="E15" i="5"/>
  <c r="E16" i="5"/>
  <c r="E15" i="6"/>
  <c r="E16" i="6"/>
  <c r="E15" i="2"/>
  <c r="E16" i="2"/>
  <c r="E30" i="3" l="1"/>
  <c r="E30" i="4"/>
  <c r="E30" i="5"/>
  <c r="E30" i="6"/>
  <c r="E30" i="2"/>
  <c r="D4" i="6" l="1"/>
  <c r="D5" i="6"/>
  <c r="D6" i="6"/>
  <c r="D7" i="6"/>
  <c r="D8" i="6"/>
  <c r="D9" i="6"/>
  <c r="D10" i="6"/>
  <c r="D18" i="6"/>
  <c r="D19" i="6"/>
  <c r="D20" i="6"/>
  <c r="D21" i="6"/>
  <c r="D22" i="6"/>
  <c r="D23" i="6"/>
  <c r="D24" i="6"/>
  <c r="D25" i="6"/>
  <c r="D29" i="6"/>
  <c r="D32" i="6"/>
  <c r="D42" i="6"/>
  <c r="D43" i="6"/>
  <c r="D44" i="6"/>
  <c r="D45" i="6"/>
  <c r="D46" i="6"/>
  <c r="D47" i="6"/>
  <c r="D48" i="6"/>
  <c r="D49" i="6"/>
  <c r="D50" i="6"/>
  <c r="D51" i="6"/>
  <c r="C4" i="6"/>
  <c r="C5" i="6"/>
  <c r="C6" i="6"/>
  <c r="C7" i="6"/>
  <c r="C8" i="6"/>
  <c r="C9" i="6"/>
  <c r="C10" i="6"/>
  <c r="C18" i="6"/>
  <c r="C19" i="6"/>
  <c r="C20" i="6"/>
  <c r="C21" i="6"/>
  <c r="C22" i="6"/>
  <c r="C23" i="6"/>
  <c r="C24" i="6"/>
  <c r="C25" i="6"/>
  <c r="C29" i="6"/>
  <c r="C32" i="6"/>
  <c r="C42" i="6"/>
  <c r="C43" i="6"/>
  <c r="C44" i="6"/>
  <c r="C45" i="6"/>
  <c r="C46" i="6"/>
  <c r="C47" i="6"/>
  <c r="C48" i="6"/>
  <c r="C49" i="6"/>
  <c r="C50" i="6"/>
  <c r="C51" i="6"/>
  <c r="D4" i="5"/>
  <c r="D5" i="5"/>
  <c r="D6" i="5"/>
  <c r="D7" i="5"/>
  <c r="D8" i="5"/>
  <c r="D9" i="5"/>
  <c r="D10" i="5"/>
  <c r="D18" i="5"/>
  <c r="D19" i="5"/>
  <c r="D20" i="5"/>
  <c r="D21" i="5"/>
  <c r="D22" i="5"/>
  <c r="D23" i="5"/>
  <c r="D25" i="5"/>
  <c r="D29" i="5"/>
  <c r="D32" i="5"/>
  <c r="D42" i="5"/>
  <c r="D43" i="5"/>
  <c r="D44" i="5"/>
  <c r="D45" i="5"/>
  <c r="D46" i="5"/>
  <c r="D47" i="5"/>
  <c r="D48" i="5"/>
  <c r="D49" i="5"/>
  <c r="D50" i="5"/>
  <c r="D51" i="5"/>
  <c r="C4" i="5"/>
  <c r="C5" i="5"/>
  <c r="C6" i="5"/>
  <c r="C7" i="5"/>
  <c r="C8" i="5"/>
  <c r="C9" i="5"/>
  <c r="C10" i="5"/>
  <c r="C18" i="5"/>
  <c r="C19" i="5"/>
  <c r="C20" i="5"/>
  <c r="C21" i="5"/>
  <c r="C22" i="5"/>
  <c r="C23" i="5"/>
  <c r="C25" i="5"/>
  <c r="C29" i="5"/>
  <c r="C32" i="5"/>
  <c r="C42" i="5"/>
  <c r="C43" i="5"/>
  <c r="C44" i="5"/>
  <c r="C45" i="5"/>
  <c r="C46" i="5"/>
  <c r="C47" i="5"/>
  <c r="C48" i="5"/>
  <c r="C49" i="5"/>
  <c r="C50" i="5"/>
  <c r="C51" i="5"/>
  <c r="D4" i="4"/>
  <c r="D5" i="4"/>
  <c r="D6" i="4"/>
  <c r="D7" i="4"/>
  <c r="D8" i="4"/>
  <c r="D9" i="4"/>
  <c r="D10" i="4"/>
  <c r="D18" i="4"/>
  <c r="D19" i="4"/>
  <c r="D20" i="4"/>
  <c r="D21" i="4"/>
  <c r="D22" i="4"/>
  <c r="D23" i="4"/>
  <c r="D24" i="4"/>
  <c r="D25" i="4"/>
  <c r="D29" i="4"/>
  <c r="D32" i="4"/>
  <c r="D42" i="4"/>
  <c r="D43" i="4"/>
  <c r="D44" i="4"/>
  <c r="D45" i="4"/>
  <c r="D46" i="4"/>
  <c r="D47" i="4"/>
  <c r="D48" i="4"/>
  <c r="D49" i="4"/>
  <c r="D50" i="4"/>
  <c r="D51" i="4"/>
  <c r="C4" i="4"/>
  <c r="C5" i="4"/>
  <c r="C6" i="4"/>
  <c r="C7" i="4"/>
  <c r="C8" i="4"/>
  <c r="C9" i="4"/>
  <c r="C10" i="4"/>
  <c r="C18" i="4"/>
  <c r="C19" i="4"/>
  <c r="C20" i="4"/>
  <c r="C21" i="4"/>
  <c r="C22" i="4"/>
  <c r="C23" i="4"/>
  <c r="C24" i="4"/>
  <c r="C25" i="4"/>
  <c r="C29" i="4"/>
  <c r="C32" i="4"/>
  <c r="C42" i="4"/>
  <c r="C43" i="4"/>
  <c r="C44" i="4"/>
  <c r="C45" i="4"/>
  <c r="C46" i="4"/>
  <c r="C47" i="4"/>
  <c r="C48" i="4"/>
  <c r="C49" i="4"/>
  <c r="C50" i="4"/>
  <c r="C51" i="4"/>
  <c r="D4" i="3"/>
  <c r="D5" i="3"/>
  <c r="D6" i="3"/>
  <c r="D7" i="3"/>
  <c r="D8" i="3"/>
  <c r="D9" i="3"/>
  <c r="D10" i="3"/>
  <c r="D18" i="3"/>
  <c r="D19" i="3"/>
  <c r="D20" i="3"/>
  <c r="D21" i="3"/>
  <c r="D22" i="3"/>
  <c r="D23" i="3"/>
  <c r="D24" i="3"/>
  <c r="D25" i="3"/>
  <c r="D29" i="3"/>
  <c r="D32" i="3"/>
  <c r="D42" i="3"/>
  <c r="D43" i="3"/>
  <c r="D44" i="3"/>
  <c r="D45" i="3"/>
  <c r="D46" i="3"/>
  <c r="D47" i="3"/>
  <c r="D48" i="3"/>
  <c r="D49" i="3"/>
  <c r="D50" i="3"/>
  <c r="D51" i="3"/>
  <c r="C4" i="3"/>
  <c r="C5" i="3"/>
  <c r="C6" i="3"/>
  <c r="C7" i="3"/>
  <c r="C8" i="3"/>
  <c r="C9" i="3"/>
  <c r="C10" i="3"/>
  <c r="C18" i="3"/>
  <c r="C19" i="3"/>
  <c r="C20" i="3"/>
  <c r="C21" i="3"/>
  <c r="C22" i="3"/>
  <c r="C23" i="3"/>
  <c r="C24" i="3"/>
  <c r="C25" i="3"/>
  <c r="C29" i="3"/>
  <c r="C32" i="3"/>
  <c r="C42" i="3"/>
  <c r="C43" i="3"/>
  <c r="C44" i="3"/>
  <c r="C45" i="3"/>
  <c r="C46" i="3"/>
  <c r="C47" i="3"/>
  <c r="C48" i="3"/>
  <c r="C49" i="3"/>
  <c r="C50" i="3"/>
  <c r="C51" i="3"/>
  <c r="D4" i="2"/>
  <c r="D5" i="2"/>
  <c r="D6" i="2"/>
  <c r="D8" i="2"/>
  <c r="D9" i="2"/>
  <c r="D10" i="2"/>
  <c r="D18" i="2"/>
  <c r="D19" i="2"/>
  <c r="D20" i="2"/>
  <c r="D21" i="2"/>
  <c r="D22" i="2"/>
  <c r="D23" i="2"/>
  <c r="D24" i="2"/>
  <c r="D25" i="2"/>
  <c r="D29" i="2"/>
  <c r="D32" i="2"/>
  <c r="D42" i="2"/>
  <c r="D43" i="2"/>
  <c r="D44" i="2"/>
  <c r="D45" i="2"/>
  <c r="D46" i="2"/>
  <c r="D47" i="2"/>
  <c r="D48" i="2"/>
  <c r="D49" i="2"/>
  <c r="D50" i="2"/>
  <c r="D51" i="2"/>
  <c r="C4" i="2"/>
  <c r="C5" i="2"/>
  <c r="C6" i="2"/>
  <c r="C8" i="2"/>
  <c r="C9" i="2"/>
  <c r="C10" i="2"/>
  <c r="C18" i="2"/>
  <c r="C19" i="2"/>
  <c r="C20" i="2"/>
  <c r="C21" i="2"/>
  <c r="C22" i="2"/>
  <c r="C23" i="2"/>
  <c r="C24" i="2"/>
  <c r="C25" i="2"/>
  <c r="C29" i="2"/>
  <c r="C32" i="2"/>
  <c r="C42" i="2"/>
  <c r="C43" i="2"/>
  <c r="C44" i="2"/>
  <c r="C45" i="2"/>
  <c r="C46" i="2"/>
  <c r="C47" i="2"/>
  <c r="C48" i="2"/>
  <c r="C49" i="2"/>
  <c r="C50" i="2"/>
  <c r="C51" i="2"/>
  <c r="E50" i="3" l="1"/>
  <c r="E51" i="3"/>
  <c r="E50" i="4"/>
  <c r="E51" i="4"/>
  <c r="E50" i="5"/>
  <c r="E51" i="5"/>
  <c r="E50" i="6"/>
  <c r="E51" i="6"/>
  <c r="E50" i="2"/>
  <c r="E51" i="2"/>
  <c r="A3" i="4" l="1"/>
  <c r="G1" i="3" l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S1" i="6" l="1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F1" i="3" l="1"/>
  <c r="C1" i="6" l="1"/>
  <c r="C1" i="5"/>
  <c r="C1" i="4"/>
  <c r="C1" i="3"/>
  <c r="E32" i="6" l="1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49" i="2"/>
  <c r="E25" i="4"/>
  <c r="A3" i="5"/>
  <c r="E46" i="5"/>
  <c r="E47" i="5"/>
  <c r="E48" i="5"/>
  <c r="E49" i="5"/>
  <c r="E4" i="6"/>
  <c r="E5" i="6"/>
  <c r="E6" i="6"/>
  <c r="E7" i="6"/>
  <c r="E8" i="6"/>
  <c r="E9" i="6"/>
  <c r="E10" i="6"/>
  <c r="E11" i="6"/>
  <c r="E12" i="6"/>
  <c r="E13" i="6"/>
  <c r="E14" i="6"/>
  <c r="E17" i="6"/>
  <c r="E18" i="6"/>
  <c r="E19" i="6"/>
  <c r="E20" i="6"/>
  <c r="E21" i="6"/>
  <c r="E22" i="6"/>
  <c r="E23" i="6"/>
  <c r="E24" i="6"/>
  <c r="E25" i="6"/>
  <c r="E26" i="6"/>
  <c r="E28" i="6"/>
  <c r="E29" i="6"/>
  <c r="E31" i="6"/>
  <c r="A3" i="6"/>
  <c r="D3" i="6"/>
  <c r="F2" i="6" s="1"/>
  <c r="B12" i="7"/>
  <c r="E46" i="4"/>
  <c r="E47" i="4"/>
  <c r="E48" i="4"/>
  <c r="E49" i="4"/>
  <c r="D3" i="4"/>
  <c r="C3" i="4"/>
  <c r="D3" i="3"/>
  <c r="C3" i="3"/>
  <c r="D3" i="2"/>
  <c r="F2" i="2" s="1"/>
  <c r="C3" i="2"/>
  <c r="A3" i="2"/>
  <c r="A3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29" i="3"/>
  <c r="E28" i="3"/>
  <c r="E26" i="3"/>
  <c r="E25" i="3"/>
  <c r="E24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E6" i="3"/>
  <c r="E5" i="3"/>
  <c r="E4" i="3"/>
  <c r="E3" i="3"/>
  <c r="E3" i="2"/>
  <c r="E45" i="2"/>
  <c r="E46" i="2"/>
  <c r="E47" i="2"/>
  <c r="E48" i="2"/>
  <c r="E38" i="2"/>
  <c r="E39" i="2"/>
  <c r="E40" i="2"/>
  <c r="E41" i="2"/>
  <c r="E42" i="2"/>
  <c r="E43" i="2"/>
  <c r="E44" i="2"/>
  <c r="C3" i="5"/>
  <c r="C3" i="6"/>
  <c r="D3" i="5"/>
  <c r="E7" i="7"/>
  <c r="E4" i="7"/>
  <c r="E5" i="7"/>
  <c r="E6" i="7"/>
  <c r="E3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G2" i="7"/>
  <c r="H2" i="7"/>
  <c r="I2" i="7"/>
  <c r="J2" i="7"/>
  <c r="K2" i="7"/>
  <c r="L2" i="7"/>
  <c r="F2" i="7"/>
  <c r="E3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6" i="5"/>
  <c r="E25" i="5"/>
  <c r="E24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E8" i="5"/>
  <c r="E7" i="5"/>
  <c r="E6" i="5"/>
  <c r="E5" i="5"/>
  <c r="E4" i="5"/>
  <c r="E3" i="5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9" i="4"/>
  <c r="E28" i="4"/>
  <c r="E26" i="4"/>
  <c r="E24" i="4"/>
  <c r="E23" i="4"/>
  <c r="E22" i="4"/>
  <c r="E21" i="4"/>
  <c r="E20" i="4"/>
  <c r="E19" i="4"/>
  <c r="E18" i="4"/>
  <c r="E17" i="4"/>
  <c r="E14" i="4"/>
  <c r="E13" i="4"/>
  <c r="E12" i="4"/>
  <c r="E11" i="4"/>
  <c r="E10" i="4"/>
  <c r="E9" i="4"/>
  <c r="E8" i="4"/>
  <c r="E7" i="4"/>
  <c r="E6" i="4"/>
  <c r="E5" i="4"/>
  <c r="E4" i="4"/>
  <c r="E3" i="4"/>
  <c r="E4" i="2"/>
  <c r="E5" i="2"/>
  <c r="E6" i="2"/>
  <c r="E7" i="2"/>
  <c r="E8" i="2"/>
  <c r="E9" i="2"/>
  <c r="E10" i="2"/>
  <c r="E11" i="2"/>
  <c r="E12" i="2"/>
  <c r="E13" i="2"/>
  <c r="E14" i="2"/>
  <c r="E17" i="2"/>
  <c r="E18" i="2"/>
  <c r="E19" i="2"/>
  <c r="E20" i="2"/>
  <c r="E21" i="2"/>
  <c r="E22" i="2"/>
  <c r="E23" i="2"/>
  <c r="E24" i="2"/>
  <c r="E25" i="2"/>
  <c r="E26" i="2"/>
  <c r="E28" i="2"/>
  <c r="E29" i="2"/>
  <c r="E31" i="2"/>
  <c r="E32" i="2"/>
  <c r="E33" i="2"/>
  <c r="E34" i="2"/>
  <c r="E35" i="2"/>
  <c r="E36" i="2"/>
  <c r="E37" i="2"/>
  <c r="F7" i="7" l="1"/>
  <c r="Z2" i="5"/>
  <c r="Z6" i="7" s="1"/>
  <c r="V2" i="5"/>
  <c r="V6" i="7" s="1"/>
  <c r="R2" i="5"/>
  <c r="R6" i="7" s="1"/>
  <c r="N2" i="5"/>
  <c r="N6" i="7" s="1"/>
  <c r="J2" i="5"/>
  <c r="J6" i="7" s="1"/>
  <c r="F2" i="5"/>
  <c r="F6" i="7" s="1"/>
  <c r="Y2" i="5"/>
  <c r="Y6" i="7" s="1"/>
  <c r="U2" i="5"/>
  <c r="U6" i="7" s="1"/>
  <c r="Q2" i="5"/>
  <c r="Q6" i="7" s="1"/>
  <c r="M2" i="5"/>
  <c r="M6" i="7" s="1"/>
  <c r="I2" i="5"/>
  <c r="I6" i="7" s="1"/>
  <c r="AB2" i="5"/>
  <c r="AB6" i="7" s="1"/>
  <c r="X2" i="5"/>
  <c r="X6" i="7" s="1"/>
  <c r="T2" i="5"/>
  <c r="T6" i="7" s="1"/>
  <c r="P2" i="5"/>
  <c r="P6" i="7" s="1"/>
  <c r="L2" i="5"/>
  <c r="L6" i="7" s="1"/>
  <c r="H2" i="5"/>
  <c r="H6" i="7" s="1"/>
  <c r="O2" i="5"/>
  <c r="O6" i="7" s="1"/>
  <c r="S2" i="5"/>
  <c r="S6" i="7" s="1"/>
  <c r="AA2" i="5"/>
  <c r="AA6" i="7" s="1"/>
  <c r="K2" i="5"/>
  <c r="K6" i="7" s="1"/>
  <c r="W2" i="5"/>
  <c r="W6" i="7" s="1"/>
  <c r="G2" i="5"/>
  <c r="G6" i="7" s="1"/>
  <c r="AB2" i="2"/>
  <c r="AB3" i="7" s="1"/>
  <c r="X2" i="2"/>
  <c r="X3" i="7" s="1"/>
  <c r="T2" i="2"/>
  <c r="T3" i="7" s="1"/>
  <c r="P2" i="2"/>
  <c r="P3" i="7" s="1"/>
  <c r="L2" i="2"/>
  <c r="L3" i="7" s="1"/>
  <c r="H2" i="2"/>
  <c r="H3" i="7" s="1"/>
  <c r="AA2" i="2"/>
  <c r="AA3" i="7" s="1"/>
  <c r="W2" i="2"/>
  <c r="W3" i="7" s="1"/>
  <c r="S2" i="2"/>
  <c r="S3" i="7" s="1"/>
  <c r="O2" i="2"/>
  <c r="O3" i="7" s="1"/>
  <c r="K2" i="2"/>
  <c r="K3" i="7" s="1"/>
  <c r="G2" i="2"/>
  <c r="G3" i="7" s="1"/>
  <c r="Z2" i="2"/>
  <c r="Z3" i="7" s="1"/>
  <c r="V2" i="2"/>
  <c r="V3" i="7" s="1"/>
  <c r="R2" i="2"/>
  <c r="R3" i="7" s="1"/>
  <c r="N2" i="2"/>
  <c r="N3" i="7" s="1"/>
  <c r="J2" i="2"/>
  <c r="J3" i="7" s="1"/>
  <c r="Y2" i="2"/>
  <c r="Y3" i="7" s="1"/>
  <c r="I2" i="2"/>
  <c r="I3" i="7" s="1"/>
  <c r="U2" i="2"/>
  <c r="U3" i="7" s="1"/>
  <c r="F3" i="7"/>
  <c r="Q2" i="2"/>
  <c r="Q3" i="7" s="1"/>
  <c r="M2" i="2"/>
  <c r="M3" i="7" s="1"/>
  <c r="AB2" i="3"/>
  <c r="AB4" i="7" s="1"/>
  <c r="X2" i="3"/>
  <c r="X4" i="7" s="1"/>
  <c r="T2" i="3"/>
  <c r="T4" i="7" s="1"/>
  <c r="P2" i="3"/>
  <c r="P4" i="7" s="1"/>
  <c r="L2" i="3"/>
  <c r="L4" i="7" s="1"/>
  <c r="H2" i="3"/>
  <c r="H4" i="7" s="1"/>
  <c r="AA2" i="3"/>
  <c r="AA4" i="7" s="1"/>
  <c r="W2" i="3"/>
  <c r="W4" i="7" s="1"/>
  <c r="S2" i="3"/>
  <c r="S4" i="7" s="1"/>
  <c r="O2" i="3"/>
  <c r="O4" i="7" s="1"/>
  <c r="K2" i="3"/>
  <c r="K4" i="7" s="1"/>
  <c r="G2" i="3"/>
  <c r="G4" i="7" s="1"/>
  <c r="Z2" i="3"/>
  <c r="Z4" i="7" s="1"/>
  <c r="V2" i="3"/>
  <c r="V4" i="7" s="1"/>
  <c r="R2" i="3"/>
  <c r="R4" i="7" s="1"/>
  <c r="N2" i="3"/>
  <c r="N4" i="7" s="1"/>
  <c r="J2" i="3"/>
  <c r="J4" i="7" s="1"/>
  <c r="U2" i="3"/>
  <c r="U4" i="7" s="1"/>
  <c r="I2" i="3"/>
  <c r="I4" i="7" s="1"/>
  <c r="Q2" i="3"/>
  <c r="Q4" i="7" s="1"/>
  <c r="F2" i="3"/>
  <c r="F4" i="7" s="1"/>
  <c r="M2" i="3"/>
  <c r="M4" i="7" s="1"/>
  <c r="Y2" i="3"/>
  <c r="Y4" i="7" s="1"/>
  <c r="Y2" i="4"/>
  <c r="Y5" i="7" s="1"/>
  <c r="U2" i="4"/>
  <c r="U5" i="7" s="1"/>
  <c r="Q2" i="4"/>
  <c r="Q5" i="7" s="1"/>
  <c r="M2" i="4"/>
  <c r="M5" i="7" s="1"/>
  <c r="I2" i="4"/>
  <c r="I5" i="7" s="1"/>
  <c r="AB2" i="4"/>
  <c r="AB5" i="7" s="1"/>
  <c r="X2" i="4"/>
  <c r="X5" i="7" s="1"/>
  <c r="T2" i="4"/>
  <c r="T5" i="7" s="1"/>
  <c r="P2" i="4"/>
  <c r="P5" i="7" s="1"/>
  <c r="L2" i="4"/>
  <c r="L5" i="7" s="1"/>
  <c r="H2" i="4"/>
  <c r="H5" i="7" s="1"/>
  <c r="AA2" i="4"/>
  <c r="AA5" i="7" s="1"/>
  <c r="W2" i="4"/>
  <c r="W5" i="7" s="1"/>
  <c r="S2" i="4"/>
  <c r="S5" i="7" s="1"/>
  <c r="O2" i="4"/>
  <c r="O5" i="7" s="1"/>
  <c r="K2" i="4"/>
  <c r="K5" i="7" s="1"/>
  <c r="G2" i="4"/>
  <c r="G5" i="7" s="1"/>
  <c r="R2" i="4"/>
  <c r="R5" i="7" s="1"/>
  <c r="F2" i="4"/>
  <c r="F5" i="7" s="1"/>
  <c r="N2" i="4"/>
  <c r="N5" i="7" s="1"/>
  <c r="Z2" i="4"/>
  <c r="Z5" i="7" s="1"/>
  <c r="J2" i="4"/>
  <c r="J5" i="7" s="1"/>
  <c r="V2" i="4"/>
  <c r="V5" i="7" s="1"/>
  <c r="AA2" i="6"/>
  <c r="AA7" i="7" s="1"/>
  <c r="W2" i="6"/>
  <c r="W7" i="7" s="1"/>
  <c r="S2" i="6"/>
  <c r="S7" i="7" s="1"/>
  <c r="O2" i="6"/>
  <c r="O7" i="7" s="1"/>
  <c r="K2" i="6"/>
  <c r="K7" i="7" s="1"/>
  <c r="G2" i="6"/>
  <c r="G7" i="7" s="1"/>
  <c r="Z2" i="6"/>
  <c r="Z7" i="7" s="1"/>
  <c r="V2" i="6"/>
  <c r="V7" i="7" s="1"/>
  <c r="R2" i="6"/>
  <c r="R7" i="7" s="1"/>
  <c r="N2" i="6"/>
  <c r="N7" i="7" s="1"/>
  <c r="J2" i="6"/>
  <c r="J7" i="7" s="1"/>
  <c r="Y2" i="6"/>
  <c r="Y7" i="7" s="1"/>
  <c r="U2" i="6"/>
  <c r="U7" i="7" s="1"/>
  <c r="Q2" i="6"/>
  <c r="Q7" i="7" s="1"/>
  <c r="M2" i="6"/>
  <c r="M7" i="7" s="1"/>
  <c r="I2" i="6"/>
  <c r="I7" i="7" s="1"/>
  <c r="AB2" i="6"/>
  <c r="AB7" i="7" s="1"/>
  <c r="L2" i="6"/>
  <c r="L7" i="7" s="1"/>
  <c r="X2" i="6"/>
  <c r="X7" i="7" s="1"/>
  <c r="H2" i="6"/>
  <c r="H7" i="7" s="1"/>
  <c r="P2" i="6"/>
  <c r="P7" i="7" s="1"/>
  <c r="T2" i="6"/>
  <c r="T7" i="7" s="1"/>
  <c r="AQ2" i="5"/>
  <c r="AQ6" i="7" s="1"/>
  <c r="AD2" i="3"/>
  <c r="AD4" i="7" s="1"/>
  <c r="AR2" i="3"/>
  <c r="AR4" i="7" s="1"/>
  <c r="AP2" i="2"/>
  <c r="AP3" i="7" s="1"/>
  <c r="AF2" i="4"/>
  <c r="AF5" i="7" s="1"/>
  <c r="AM2" i="5"/>
  <c r="AM6" i="7" s="1"/>
  <c r="AP2" i="4"/>
  <c r="AP5" i="7" s="1"/>
  <c r="AO2" i="4"/>
  <c r="AO5" i="7" s="1"/>
  <c r="AL2" i="6"/>
  <c r="AL7" i="7" s="1"/>
  <c r="AE2" i="6"/>
  <c r="AE7" i="7" s="1"/>
  <c r="AN2" i="4"/>
  <c r="AN5" i="7" s="1"/>
  <c r="AJ2" i="3"/>
  <c r="AJ4" i="7" s="1"/>
  <c r="AN2" i="6"/>
  <c r="AN7" i="7" s="1"/>
  <c r="AE2" i="4"/>
  <c r="AE5" i="7" s="1"/>
  <c r="AM2" i="2"/>
  <c r="AM3" i="7" s="1"/>
  <c r="AL2" i="4"/>
  <c r="AL5" i="7" s="1"/>
  <c r="AR2" i="4"/>
  <c r="AR5" i="7" s="1"/>
  <c r="AS2" i="4"/>
  <c r="AS5" i="7" s="1"/>
  <c r="AN2" i="2"/>
  <c r="AN3" i="7" s="1"/>
  <c r="AP2" i="5"/>
  <c r="AP6" i="7" s="1"/>
  <c r="AQ2" i="4"/>
  <c r="AQ5" i="7" s="1"/>
  <c r="AQ2" i="2"/>
  <c r="AQ3" i="7" s="1"/>
  <c r="AL2" i="3"/>
  <c r="AL4" i="7" s="1"/>
  <c r="AH2" i="3"/>
  <c r="AH4" i="7" s="1"/>
  <c r="AQ2" i="3"/>
  <c r="AQ4" i="7" s="1"/>
  <c r="AG2" i="3"/>
  <c r="AG4" i="7" s="1"/>
  <c r="AP2" i="3"/>
  <c r="AP4" i="7" s="1"/>
  <c r="AG2" i="2"/>
  <c r="AG3" i="7" s="1"/>
  <c r="AO2" i="3"/>
  <c r="AO4" i="7" s="1"/>
  <c r="AI2" i="3"/>
  <c r="AI4" i="7" s="1"/>
  <c r="AM2" i="3"/>
  <c r="AM4" i="7" s="1"/>
  <c r="AE2" i="3"/>
  <c r="AE4" i="7" s="1"/>
  <c r="AK2" i="3"/>
  <c r="AK4" i="7" s="1"/>
  <c r="AK2" i="2"/>
  <c r="AK3" i="7" s="1"/>
  <c r="AC2" i="2"/>
  <c r="AC3" i="7" s="1"/>
  <c r="AC2" i="3"/>
  <c r="AC4" i="7" s="1"/>
  <c r="AS2" i="3"/>
  <c r="AS4" i="7" s="1"/>
  <c r="AN2" i="3"/>
  <c r="AN4" i="7" s="1"/>
  <c r="AF2" i="3"/>
  <c r="AF4" i="7" s="1"/>
  <c r="AG2" i="4"/>
  <c r="AG5" i="7" s="1"/>
  <c r="AO2" i="5"/>
  <c r="AO6" i="7" s="1"/>
  <c r="AD2" i="5"/>
  <c r="AD6" i="7" s="1"/>
  <c r="AR2" i="5"/>
  <c r="AR6" i="7" s="1"/>
  <c r="AC2" i="5"/>
  <c r="AC6" i="7" s="1"/>
  <c r="AI2" i="6"/>
  <c r="AI7" i="7" s="1"/>
  <c r="AO2" i="6"/>
  <c r="AO7" i="7" s="1"/>
  <c r="AG2" i="6"/>
  <c r="AG7" i="7" s="1"/>
  <c r="AJ2" i="4"/>
  <c r="AJ5" i="7" s="1"/>
  <c r="AS2" i="5"/>
  <c r="AS6" i="7" s="1"/>
  <c r="AK2" i="5"/>
  <c r="AK6" i="7" s="1"/>
  <c r="AH2" i="5"/>
  <c r="AH6" i="7" s="1"/>
  <c r="AM2" i="6"/>
  <c r="AM7" i="7" s="1"/>
  <c r="AK2" i="6"/>
  <c r="AK7" i="7" s="1"/>
  <c r="AH2" i="4"/>
  <c r="AH5" i="7" s="1"/>
  <c r="AC2" i="4"/>
  <c r="AC5" i="7" s="1"/>
  <c r="AL2" i="5"/>
  <c r="AL6" i="7" s="1"/>
  <c r="AG2" i="5"/>
  <c r="AG6" i="7" s="1"/>
  <c r="AM2" i="4"/>
  <c r="AM5" i="7" s="1"/>
  <c r="AH2" i="2"/>
  <c r="AH3" i="7" s="1"/>
  <c r="AD2" i="2"/>
  <c r="AD3" i="7" s="1"/>
  <c r="AE2" i="2"/>
  <c r="AE3" i="7" s="1"/>
  <c r="AF2" i="2"/>
  <c r="AF3" i="7" s="1"/>
  <c r="AL2" i="2"/>
  <c r="AL3" i="7" s="1"/>
  <c r="AJ2" i="6"/>
  <c r="AJ7" i="7" s="1"/>
  <c r="AD2" i="6"/>
  <c r="AD7" i="7" s="1"/>
  <c r="AH2" i="6"/>
  <c r="AH7" i="7" s="1"/>
  <c r="AR2" i="6"/>
  <c r="AR7" i="7" s="1"/>
  <c r="AP2" i="6"/>
  <c r="AP7" i="7" s="1"/>
  <c r="AI2" i="5"/>
  <c r="AI6" i="7" s="1"/>
  <c r="AS2" i="6"/>
  <c r="AS7" i="7" s="1"/>
  <c r="AS2" i="2"/>
  <c r="AS3" i="7" s="1"/>
  <c r="AJ2" i="2"/>
  <c r="AJ3" i="7" s="1"/>
  <c r="AO2" i="2"/>
  <c r="AO3" i="7" s="1"/>
  <c r="AI2" i="2"/>
  <c r="AI3" i="7" s="1"/>
  <c r="AJ2" i="5"/>
  <c r="AJ6" i="7" s="1"/>
  <c r="AC2" i="6"/>
  <c r="AC7" i="7" s="1"/>
  <c r="AN2" i="5"/>
  <c r="AN6" i="7" s="1"/>
  <c r="AR2" i="2"/>
  <c r="AR3" i="7" s="1"/>
  <c r="AI2" i="4"/>
  <c r="AI5" i="7" s="1"/>
  <c r="AF2" i="5"/>
  <c r="AF6" i="7" s="1"/>
  <c r="AF2" i="6"/>
  <c r="AF7" i="7" s="1"/>
  <c r="AE2" i="5"/>
  <c r="AE6" i="7" s="1"/>
  <c r="AD2" i="4"/>
  <c r="AD5" i="7" s="1"/>
  <c r="AQ2" i="6"/>
  <c r="AQ7" i="7" s="1"/>
  <c r="AK2" i="4"/>
  <c r="AK5" i="7" s="1"/>
  <c r="C5" i="7" l="1"/>
  <c r="C4" i="7"/>
  <c r="AQ8" i="7"/>
  <c r="AP8" i="7"/>
  <c r="AN8" i="7"/>
  <c r="V8" i="7"/>
  <c r="AR8" i="7"/>
  <c r="AL8" i="7"/>
  <c r="AE8" i="7"/>
  <c r="AB8" i="7"/>
  <c r="J8" i="7"/>
  <c r="N8" i="7"/>
  <c r="M8" i="7"/>
  <c r="AS8" i="7"/>
  <c r="T8" i="7"/>
  <c r="O8" i="7"/>
  <c r="C6" i="7"/>
  <c r="AO8" i="7"/>
  <c r="Z8" i="7"/>
  <c r="AF8" i="7"/>
  <c r="AK8" i="7"/>
  <c r="K8" i="7"/>
  <c r="C8" i="7"/>
  <c r="AI8" i="7"/>
  <c r="S8" i="7"/>
  <c r="AM8" i="7"/>
  <c r="AC8" i="7"/>
  <c r="I8" i="7"/>
  <c r="C7" i="7"/>
  <c r="F8" i="7"/>
  <c r="Q8" i="7"/>
  <c r="H8" i="7"/>
  <c r="W8" i="7"/>
  <c r="Y8" i="7"/>
  <c r="AH8" i="7"/>
  <c r="AJ8" i="7"/>
  <c r="U8" i="7"/>
  <c r="P8" i="7"/>
  <c r="L8" i="7"/>
  <c r="AD8" i="7"/>
  <c r="G8" i="7"/>
  <c r="AA8" i="7"/>
  <c r="R8" i="7"/>
  <c r="X8" i="7"/>
  <c r="AG8" i="7"/>
  <c r="C9" i="7" l="1"/>
  <c r="F9" i="7"/>
</calcChain>
</file>

<file path=xl/sharedStrings.xml><?xml version="1.0" encoding="utf-8"?>
<sst xmlns="http://schemas.openxmlformats.org/spreadsheetml/2006/main" count="348" uniqueCount="159">
  <si>
    <t>День недели</t>
  </si>
  <si>
    <t>Блюда на выбор</t>
  </si>
  <si>
    <t>цена, руб.</t>
  </si>
  <si>
    <t xml:space="preserve">Греча отварная </t>
  </si>
  <si>
    <t>Макароны отварные</t>
  </si>
  <si>
    <t>Спагетти под сыром</t>
  </si>
  <si>
    <t>Дата</t>
  </si>
  <si>
    <t>Сумма заказа в день</t>
  </si>
  <si>
    <t>Булочка с ветчиной и сыром</t>
  </si>
  <si>
    <t>Среда</t>
  </si>
  <si>
    <t>Четверг</t>
  </si>
  <si>
    <t>Пятница</t>
  </si>
  <si>
    <t xml:space="preserve">Напитки (л)    </t>
  </si>
  <si>
    <t>Кефир «Большая Кружка», 1% (0,3)</t>
  </si>
  <si>
    <t xml:space="preserve">Суммарный отчёт за период: </t>
  </si>
  <si>
    <t>Общее Кол-во</t>
  </si>
  <si>
    <t>Число / День</t>
  </si>
  <si>
    <t xml:space="preserve">Общая сумма: </t>
  </si>
  <si>
    <t>Адрес компании</t>
  </si>
  <si>
    <t>Фруктовый Компот (0,25)</t>
  </si>
  <si>
    <t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t>
  </si>
  <si>
    <t>Вторник</t>
  </si>
  <si>
    <t>дата / ФИО</t>
  </si>
  <si>
    <t>Персональная сумма за неделю:</t>
  </si>
  <si>
    <t>Итого:</t>
  </si>
  <si>
    <t>Пирожок с картофелем и грибами</t>
  </si>
  <si>
    <t>Булочка с яблоком</t>
  </si>
  <si>
    <t>Ватрушка с кремом Рафаэлло</t>
  </si>
  <si>
    <t>Булочка с маковой начинкой</t>
  </si>
  <si>
    <t>Курник</t>
  </si>
  <si>
    <t>Сок  «Добрый», Апельсин (0,3)</t>
  </si>
  <si>
    <t>Сок  «Добрый», Яблоко (0,2)</t>
  </si>
  <si>
    <t>Сок  «Добрый», Яблоко-Вишня (0,2)</t>
  </si>
  <si>
    <t>Сок  «Добрый», Яблоко-Персик (0,2)</t>
  </si>
  <si>
    <t>Сок  «Добрый», Мультифрукт (0,2)</t>
  </si>
  <si>
    <t>Сок  «Добрый», Томат (0,3)</t>
  </si>
  <si>
    <t>ФИО</t>
  </si>
  <si>
    <t>*** Здесь пишем адрес офиса</t>
  </si>
  <si>
    <t>Капуста тушёная с болгарским перцем (капуста б/к, морковь, лук, перец болгарский, соль, перец чёрный молотый, масло подсолнечное, зелень)</t>
  </si>
  <si>
    <t>Манная каша со сливочным маслом и вареньем из Карельской черники (240/40) (манная крупа, молоко, масло сливочное, сахар, ягоды черники)</t>
  </si>
  <si>
    <t>Сок  «Добрый», Яблоко-Груша (0,2)</t>
  </si>
  <si>
    <t>Горячее (100г)</t>
  </si>
  <si>
    <t>Вегет (г)</t>
  </si>
  <si>
    <t>Молочные блюда (г)</t>
  </si>
  <si>
    <t>Сэндвичи (105г)</t>
  </si>
  <si>
    <t>Выпечка (100г)</t>
  </si>
  <si>
    <t>Салат (150г)</t>
  </si>
  <si>
    <t>Суп (350г)</t>
  </si>
  <si>
    <t>Вегет (160г)</t>
  </si>
  <si>
    <t>Гарнир (150г)</t>
  </si>
  <si>
    <r>
      <t>Доставка</t>
    </r>
    <r>
      <rPr>
        <sz val="8"/>
        <color theme="1"/>
        <rFont val="Monotype Corsiva"/>
        <family val="4"/>
        <charset val="204"/>
      </rPr>
      <t xml:space="preserve"> *400р./день:</t>
    </r>
  </si>
  <si>
    <t>Сосиска в тесте (120)</t>
  </si>
  <si>
    <t>Каша овсяная на молоке с вареньем из Карельской черники (240/40) (овсянка, вода, молоко, соль, сахар, масло сливочное, ягоды черники)</t>
  </si>
  <si>
    <t>Пшённая каша с тыквой и яблоком (280) (пшено, вода, молоко, масло сливочное, мякоть тыквы, яблоко, курага, мёд, корица, арахис)</t>
  </si>
  <si>
    <t>Сэндвич с куриной грудкой Sous Vid (филе курицы Sous Vid, томат, сыр голландский, хлеб пшеничный тостовый, листья салата, соус с майонезом, зелень)</t>
  </si>
  <si>
    <t>Розан с вишнёвым вареньем</t>
  </si>
  <si>
    <t>Розан с абрикосовым вареньем</t>
  </si>
  <si>
    <t>Сэндвич с ветчиной и сыром (ветчина из индейки, огурец маринованный, сыр голландский, хлеб пшеничный тостовый, соус с майонезом, листья салата, зелень)</t>
  </si>
  <si>
    <t>Coca-Cola (0,33)</t>
  </si>
  <si>
    <t>Слоёная улитка с сыром</t>
  </si>
  <si>
    <t>Булочка с корицей</t>
  </si>
  <si>
    <t>Булочка с орехом</t>
  </si>
  <si>
    <t>Пирожок с мясом</t>
  </si>
  <si>
    <t>Лавандово-черничный чизкейк (120)</t>
  </si>
  <si>
    <t>Фисташково-малиновый торт (120)</t>
  </si>
  <si>
    <t>Торт Капучино (120)</t>
  </si>
  <si>
    <t xml:space="preserve">«Столичный» с курицей (картофель, яйцо, морковь, горошек зелёный, филе курицы, огурец, соль, перец чёрный молотый, майонез, зелень) </t>
  </si>
  <si>
    <t>Салат с ветчиной и сыром (огурец, капуста пекинская, томат, паприка, ветчина, сыр полутвёрдый, масло оливковое, соевый соус, орегано)</t>
  </si>
  <si>
    <t>Грибной суп-пюре на сливках (вегет) (шампиньоны, картофель, лук, морковь, сливки, соль, перец душистый, хмели-сунели, масло сливочное)</t>
  </si>
  <si>
    <t>Вегетарианский суп с томатом и цуккини (картофель, лук, брокколи, морковь, цуккини, томат, горошек зелёный, соль, перец душистый, масло подсолнечное, зелень)</t>
  </si>
  <si>
    <t>Лёгкий суп с цветной капустой и курицей (филе голени и бедра курицы, морковь, цветная капуста, шпинат, лук, цуккини, перец душистый, соль, масло подсолнечное, зелень)</t>
  </si>
  <si>
    <t>Куриный суп с капустой и зелёным горошком (филе курицы, картофель, морковь, лук, капуста б/к, горошек зелёный, специи, масло подсолнечное)</t>
  </si>
  <si>
    <t>Курица по-строгановски (100/30) (филе грудки и бедра курицы, чеснок, лук, сметана/сливки, сахар, мука пшеничная, соль, перец чёрный молотый, масло сливочное и подсолнечное)</t>
  </si>
  <si>
    <t xml:space="preserve">Котлета из говядины и курицы (110) (фарш говядина/курица, хлеб пшеничный, морковь, яйцо, лук, чеснок, соль, перец чёрный молотый, масло подсолнечное, зелень) </t>
  </si>
  <si>
    <t>Котлета «по-киевски» (120) (фарш из курицы с добавлением рубленного филе, сухари панировочные, чеснок, масло сливочное и подсолнечное, зелень, соль, перец чёрный молотый, хмели-сунели, мука пшеничная, яйцо)</t>
  </si>
  <si>
    <t>«Сливочная» котлета (120) (фарш из курицы, яйцо, сливки, хлопья картофельные, хлеб пшеничный, соль, перец чёрный молотый, масло подсолнечное)</t>
  </si>
  <si>
    <t>«Кордон Блю» (120) (филе курицы, сыр полутвёрдый, ветчина из индейки, соль, перец чёрный молотый, сухари панировочные, масло подсолнечное, зелень)</t>
  </si>
  <si>
    <t>Индейка с черносливомв соусе барбекю с овощами (100/30) (филе индейки, лук, морковь, чернослив, мука пшенчная, соль, масло подсолнечное, перец чёрный молотый, соус барбекю)</t>
  </si>
  <si>
    <t xml:space="preserve">Бифштекс из говядины с маринованным луком (100/30) (фарш из говядины, хлеб пшеничный, морковь, яйцо, лук, чеснок, соль, перец чёрный молотый, масло растительное, зелень) </t>
  </si>
  <si>
    <t xml:space="preserve">Шашлык из свинины, приготовленный на гриле, подаётся с соусом Сальса (100/30) (филе свинины, лук, соль, перец чёрный молотый, масло подсолнечное, *томатное пюре, петрушка, соль, перец чёрный молотый) </t>
  </si>
  <si>
    <t>Спагетти по-тайски с овощами (средней остроты) (240) (спагетти, перец болгарский, цуккини, томат, морковь, масло сливочное и подсолнечное, чеснок, соль, имбирь, кориандр, перец чёрный/чили молотый, зелень)</t>
  </si>
  <si>
    <t>Пенне, запечённые с томатами и цуккини в омлете (240) (паста пенне, томат, цуккини, морковь, лук, масло подсолнечное, яйцо, молоко/сливки, соль, перец чёрный молотый, сыр полутвёрдый)</t>
  </si>
  <si>
    <t>Блинчики со сгущённым молоком (три блинчика) (150/30) (яйцо, мука пшеничная, молоко, соль, сахар, масло подсолнечное, молоко сгущённое)</t>
  </si>
  <si>
    <t>Блинчики с творожно-лимонной начинкой (два блинчика) (100/100) (яйцо, молоко, мука пшеничная, соль, сахар, масло подсолнечное, творог, цедра лимона)</t>
  </si>
  <si>
    <t>Творожная запеканка с абрикосом (150) (творог, абрикос, яйцо, мука пшеничная, манная крупа, сахар, ванилин)</t>
  </si>
  <si>
    <t>Чизкейк «Нью-Йорк» (100) (творог, лимон, цедра лимона, сливочный сыр, печенье песочное)</t>
  </si>
  <si>
    <t xml:space="preserve">Сырники из творога с клубничным вареньем (140/30) (творог, яйцо, мука пшеничная, манная крупа, ванилин, сахар, масло подсолнечное, клубника) </t>
  </si>
  <si>
    <t>Творожная запеканка с вишней (150) (творог, вишня, яйцо, мука пшеничная, манная крупа, сахар, ванилин, вишня)</t>
  </si>
  <si>
    <t>Творожный чизкейк (120)</t>
  </si>
  <si>
    <t xml:space="preserve">Каша гречневая на молоке с грецким орехом (280) (греча, молоко, соль, сахар, масло сливочное, орех грецкий) </t>
  </si>
  <si>
    <t>Филе куриное запечёное с фетой и шпинатом (120) (филе куриное, сыр Фета, шпинат, соль, перец чёрный молотый)</t>
  </si>
  <si>
    <t>Бефстроганов из говядины (100/30) (филе говядины, шампиньоны, лук, чеснок, сливки/сметана, сахар, соль, перец чёрный молотый, хмели-сунели, масло подсолнечное)</t>
  </si>
  <si>
    <t xml:space="preserve">Треска по-Ленинградски (120) (филе трески, лук жареный, мука пшеничная, масло подсолнечное, соль) </t>
  </si>
  <si>
    <t>Капуста тушёная с грибами и луком (240) (капуста б/к, шампиньоны, лук, морковь, масло подсолнечное, соль, сахар)</t>
  </si>
  <si>
    <t>Филе бедра курицы под овощным маринадом и сыром (120) (филе бедра курицы, лук, морковь, томаты с/с, сыр полутвёрдый, масло подсолнечное, соль, сахар)</t>
  </si>
  <si>
    <t>Вегетарианское жаркое с картошкой и грибами (240) (картофель, лук, морковь, шампиньоны, масло подсолнечное, соль, перц чёрный молотый)</t>
  </si>
  <si>
    <t>Каварма из куриного филе (100/30) (филе курицы, перец болгарский, лук, морковь, томаты с/с, соль, сахар, перец чёрный молотый)</t>
  </si>
  <si>
    <t>Треска по-Польски (120) (филе трески, соль, мука пшеничная, яйцо отварное, масло подсолнечное и сливочное, сок лимона, укроп)</t>
  </si>
  <si>
    <t>Буженина из индейки с грибным соусом (100/30) (филе индейки, морковь, перец чёрный молотый, чеснок, шампиньоны, лук, сметана/сливки, соль, горчица, мёд, зелень)</t>
  </si>
  <si>
    <t>Понедельник/Выходной</t>
  </si>
  <si>
    <t>Мексиканская смесь (морковь, фасоль стручковая резаная, перец красный, кукуруза зерно, зеленый горошек)</t>
  </si>
  <si>
    <t>Глазунья с помидорами и сосисками гриль (100/110) (три жареных яйца, две молочные сосиски, помидор, зелень, соль, перец чёрный молотый, масло подсолнечное)</t>
  </si>
  <si>
    <t>«Миш-Маш», болгарский омлет (200) (яйцо, молоко, мука пшеничная, томат, перец болгарский, сыр брынза, лук, масло подсолнечное, соль, перец чёрный молотый, зелень)</t>
  </si>
  <si>
    <t>Индейка запечённая с овощами (120) (филе индейки, лук, морковь, майонез, сыр полутвёрдый, соль, перец чёрный молотый)</t>
  </si>
  <si>
    <t>Филе куриное запечённое сболгарским перцем и луком (120) (филе куриное, перец болгарский, лук, майонез, сыр полутвёрдый, соль, перец чёрный молотый)</t>
  </si>
  <si>
    <t>Гуляш из индейки (100/30) (филе индейки, лук, морковь, мука пшеничная, томатное пюре, сметана, соль, прец чёрный молотый, масло подсолнечное, зелень)</t>
  </si>
  <si>
    <t>Филе окуня под овощами (120) (филе окуня, лук, морковь, мука пшеничная, масло подсолнечное)</t>
  </si>
  <si>
    <t xml:space="preserve">Ромштекс из свинины (120) (филе свинины, яйцо, молоко, мука пшеничная, сухари панировочные, чеснок, соль, перец чёрный молотый, масло подсолнечное. зелень) </t>
  </si>
  <si>
    <t>Драники картофельные, подаются со сметаной (170/40) (картофель, яйцо, мука пшеничная, зелень, чеснок, соль, перец чёрный молотый, хмели-сунели, масло подсолнечное, + сметана)</t>
  </si>
  <si>
    <t>Суп-лапша с курицей (филе бедра курицы, яйцо, морковь, лук, лапша яичная, чеснок, соль, перец чёрный молотый, масло подсолнечное, зелень)</t>
  </si>
  <si>
    <t>Уха из трески (филе трески, картофель, лук, морковь, перец душистый, соль, масло подсолнечное, зелень)</t>
  </si>
  <si>
    <t>Булгур по-турецки (240) (булгур, томат, лук, перец болгарский, чеснок, томатное пюре, масло подсолнечное, соль, паприка сладкая молотая, зелень)</t>
  </si>
  <si>
    <t>Спагетти Болоньезе (240) (спагетти, фарш из свинины, томатное пюре, лук, морковь, хмели-сунели, перец чёрный молотый, соль, масло подсолнечное, зелень)</t>
  </si>
  <si>
    <t>Говядина отварная (100) (филе говядины, соль, перец душистый, зелень)</t>
  </si>
  <si>
    <t>Свинина в сырной корочке (100) (филе свинины, яйцо, сыр, масло подсолнечное, соль, перец чёрный молотый)</t>
  </si>
  <si>
    <t>Котлета из рыбы со шпинатом и сыром (100) (фарш из белой рыбы, лук, яйцо, шпинат, сыр плавленый, мука пшеничная, сухари панировочные, соль, перец белый молотый, масло сливочное, ломтик лимона)</t>
  </si>
  <si>
    <t>Куриная грудка Sous Vid (100) (филе грудки курицы, соль, перец чёрный молотый, зелень петрушки)</t>
  </si>
  <si>
    <t>Свинина запечённая с томатами (100) (филе свинины, томат, майонез, сыр полутвёрдый, соль, перец чёрный молотый)</t>
  </si>
  <si>
    <t>Пирожок с капустой и морковью</t>
  </si>
  <si>
    <r>
      <rPr>
        <b/>
        <sz val="36"/>
        <rFont val="Segoe Script"/>
        <family val="4"/>
        <charset val="204"/>
      </rPr>
      <t>15 - 18 Июня.</t>
    </r>
    <r>
      <rPr>
        <b/>
        <sz val="36"/>
        <rFont val="Monotype Corsiva"/>
        <family val="4"/>
        <charset val="204"/>
      </rPr>
      <t xml:space="preserve"> </t>
    </r>
    <r>
      <rPr>
        <sz val="36"/>
        <rFont val="Monotype Corsiva"/>
        <family val="4"/>
        <charset val="204"/>
      </rPr>
      <t>*Меню индивидуального выбора блюд*</t>
    </r>
  </si>
  <si>
    <t>Стручковая фасоль жареная с луком (фасоль стручковая, лук, перец болгарский, соль, перец чёрный молотый, масло подсолнечное, зелень укропа)</t>
  </si>
  <si>
    <t>Картофель Айдахо</t>
  </si>
  <si>
    <t>Цветная капуста на пару с зеленью (капуста цветная, зелень, соль, перец чёрный молотый, масло подсолнечное)</t>
  </si>
  <si>
    <t>Картофельное пюре (картофель, молоко, масло сливочное, соль, перец чёрный молотый)</t>
  </si>
  <si>
    <t>Картофель Стоун</t>
  </si>
  <si>
    <t>Кабачки гриль с зеленью (220) (кабачок, масло подсолнечное, соль, перец чёрный молотый, зелень)</t>
  </si>
  <si>
    <t>Битые огурцы (огурцы, перец болгарский, чеснок, кунжут, соль, сахар, сок лимона, соевый соус, масло кунжутное)</t>
  </si>
  <si>
    <t>Чука салат с ореховым соусом (чука, ореховый соус, кунжут)</t>
  </si>
  <si>
    <t>Салат Летний (томат, огурец, перец болгарский, капуста пекинская, масло оливковое, семена льна)</t>
  </si>
  <si>
    <t xml:space="preserve">«Шерлок» (филе курицы, обжаренные шампиньоны с луком, картофель, яйцо, соль, перец чёрный молотый, майонез, зелень) </t>
  </si>
  <si>
    <t>Салат с грибами и ветчиной, слоёный (шампиньоны обжаренные с луком, ветчина из индейки, сыр плавленый, яйцо, картофель, морковь, соль, перец чёрный молотый, майонез, лук зелёный)</t>
  </si>
  <si>
    <t>Салат с копчёной курицей (огурец, курица копчёная, яйцо куриное, майонез, соль)</t>
  </si>
  <si>
    <t>Салат из свежих овощей с семенами льна (130) (томат, огурец, зелень, семена льна)</t>
  </si>
  <si>
    <t>Курица с соевыми ростками (ростки сои, огурец, филе курицы, лук зелёный, перец чили, чеснок, соль, соевый соус, масло оливковое)</t>
  </si>
  <si>
    <t xml:space="preserve">«Сельдь под шубой», слоёный (свекла, картофель, морковь, яйцо, перец чёрный молотый, майонез, зелень, филе сельди с/с *40гр мелкий кубик) </t>
  </si>
  <si>
    <t>Борщ с говядиной (картофель, свекла, капуста б/к, морковь, лук, филе говядины, соль, чеснок, перец душистый, масло растительное, зелень)</t>
  </si>
  <si>
    <r>
      <t xml:space="preserve">Окрошка классическая (колбаса варёная, огурец, лук зелёный, яйцо, картофель, перец душистый, укроп, + сметана, горчица, соль, сахар) </t>
    </r>
    <r>
      <rPr>
        <b/>
        <i/>
        <sz val="16"/>
        <color theme="1"/>
        <rFont val="Calibri"/>
        <family val="2"/>
        <charset val="204"/>
        <scheme val="minor"/>
      </rPr>
      <t>(упаковка: круглый лоток с крышкой, + квас хлебный 0,25, + соус 30г)</t>
    </r>
  </si>
  <si>
    <t>«Мексиканский» (вегет) (фасоль стручковая, капуста цветная, кукуруза, морковь, лук, яйцо, горошек зелёный, соль, перец душистый, масло сливочное)</t>
  </si>
  <si>
    <t>Щи из молодой капусты с курицей (капуста б/к, картофель, морковь, лук, филе курицы, соль, перец душистый, масло подсолнечное)</t>
  </si>
  <si>
    <t>Гороховый суп с обжаренной ветчиной (ветчина из индейки, горох, картофель, лук, морковь, масло подсолнечное и сливочное, соль, хмели-сунели, перец душистый, зелень)</t>
  </si>
  <si>
    <t>Фрикасе из цыплёнка (100/30) (филе цыплёнка, шампиньоны, лук, сметана, сливки, мука пшеничная, чеснок, соль, перец чёрный молотый, зелень)</t>
  </si>
  <si>
    <t>Люля-кебаб из говядины, жареный на гриле, подаётся с маринованным луком (100/30) (фарш из говядины, яйцо, соль, перец чёрный молотый, хмели-сунели, лук маринованный, молоко, зелень, масло подсолнечное)</t>
  </si>
  <si>
    <t xml:space="preserve">Маринованные кабачки с зеленью (кабачок, чеснок, соль, перец чёрный молотый, уксус, масло подсолнечное, зелень) </t>
  </si>
  <si>
    <t>Печёночный торт (печень куриная, морковь, лук, яйцо, мука пшеничная, масло подсолнечное, соль, перец чёрный молотый, зелень)</t>
  </si>
  <si>
    <t>Морковь по-корейски (средней остроты) (морковь, кунжут, масло подсолнечное и оливковое, чеснок, соль, кориандр, имбирь, перец чёрный/чили молотый, зелень)</t>
  </si>
  <si>
    <t>«Овощной» с Фетой (огурец, томат, капуста пекинская, оливки, сыр Фета, соль, перец чёрный молотый, масло оливковое)</t>
  </si>
  <si>
    <t>Картофельный гратен в сливках с луком (картофель, лук, соль, перец, сливки, яйцо)</t>
  </si>
  <si>
    <t>Картофельная запеканка с мясом (240) (картофель, молоко, яйцо, лук, морковь, фарш свинина/говядина, соль, перец чёрный молотый, тмин, масло сливочное)</t>
  </si>
  <si>
    <t>Гаспачо (томат, перец болгарский, лук, чеснок, масло оливковое, сок лимона)</t>
  </si>
  <si>
    <t xml:space="preserve">Жареный рис с овощами по-тайски (240) (рис, морковь, фасоль стручковая, цуккини, имбирь, кориандр, мёд, лук, чеснок, соль, перец чили молотый, соевый соус, масло подсолнечное) </t>
  </si>
  <si>
    <t>Индейка по-мексикански с рисом (средней остроты) (100/150) (филе индейки, рис, баклажан, кукуруза, фасоль стручковая, лук, чеснок, томатное пюре, помидор, перец чили, орех, кунжут, кориандр, соль, масло сливочное, зелень)</t>
  </si>
  <si>
    <t>Удон с курицей и овощами (150/40/40) (средней остроты) (лапша удон, филе курицы, фасоль стручковая, перец болгарский, морковь, соус соевый и чили, кунжут)</t>
  </si>
  <si>
    <t>14.06</t>
  </si>
  <si>
    <t>15.06</t>
  </si>
  <si>
    <t>16.06</t>
  </si>
  <si>
    <t>17.06</t>
  </si>
  <si>
    <t>18.06</t>
  </si>
  <si>
    <t>Салат «Поляна» (огурец, сельдерей, редис, лук масло подсолнечное, соль)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</si>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</sst>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Monotype Corsiva"/>
      <family val="4"/>
      <charset val="204"/>
    </font>
    <font>
      <sz val="14"/>
      <color theme="1"/>
      <name val="Monotype Corsiva"/>
      <family val="4"/>
      <charset val="204"/>
    </font>
    <font>
      <sz val="16"/>
      <color theme="1"/>
      <name val="Monotype Corsiva"/>
      <family val="4"/>
      <charset val="204"/>
    </font>
    <font>
      <sz val="18"/>
      <color theme="1"/>
      <name val="Monotype Corsiva"/>
      <family val="4"/>
      <charset val="204"/>
    </font>
    <font>
      <sz val="36"/>
      <color theme="1"/>
      <name val="Monotype Corsiva"/>
      <family val="4"/>
      <charset val="204"/>
    </font>
    <font>
      <sz val="28"/>
      <color theme="1"/>
      <name val="Monotype Corsiva"/>
      <family val="4"/>
      <charset val="204"/>
    </font>
    <font>
      <i/>
      <sz val="12"/>
      <name val="Monotype Corsiva"/>
      <family val="4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name val="Monotype Corsiva"/>
      <family val="4"/>
      <charset val="204"/>
    </font>
    <font>
      <sz val="18"/>
      <name val="Monotype Corsiva"/>
      <family val="4"/>
      <charset val="204"/>
    </font>
    <font>
      <sz val="16"/>
      <name val="Monotype Corsiva"/>
      <family val="4"/>
      <charset val="204"/>
    </font>
    <font>
      <i/>
      <sz val="11"/>
      <color theme="1"/>
      <name val="Gabriola"/>
      <family val="5"/>
      <charset val="204"/>
    </font>
    <font>
      <i/>
      <sz val="10"/>
      <color theme="1"/>
      <name val="Monotype Corsiva"/>
      <family val="4"/>
      <charset val="204"/>
    </font>
    <font>
      <sz val="11"/>
      <color theme="1"/>
      <name val="Monotype Corsiva"/>
      <family val="4"/>
      <charset val="204"/>
    </font>
    <font>
      <sz val="10"/>
      <color theme="1"/>
      <name val="Monotype Corsiva"/>
      <family val="4"/>
      <charset val="204"/>
    </font>
    <font>
      <sz val="16"/>
      <color theme="3" tint="-0.499984740745262"/>
      <name val="Gabriola"/>
      <family val="5"/>
      <charset val="204"/>
    </font>
    <font>
      <i/>
      <sz val="14"/>
      <color theme="3" tint="-0.499984740745262"/>
      <name val="Gabriola"/>
      <family val="5"/>
      <charset val="204"/>
    </font>
    <font>
      <sz val="11"/>
      <color theme="1"/>
      <name val="Segoe Script"/>
      <family val="4"/>
      <charset val="204"/>
    </font>
    <font>
      <b/>
      <sz val="12"/>
      <color theme="1"/>
      <name val="Segoe Script"/>
      <family val="4"/>
      <charset val="204"/>
    </font>
    <font>
      <b/>
      <sz val="11"/>
      <color theme="1"/>
      <name val="Segoe Script"/>
      <family val="4"/>
      <charset val="204"/>
    </font>
    <font>
      <sz val="14"/>
      <color theme="1"/>
      <name val="Segoe Script"/>
      <family val="4"/>
      <charset val="204"/>
    </font>
    <font>
      <sz val="10"/>
      <color theme="1"/>
      <name val="Segoe Script"/>
      <family val="4"/>
      <charset val="204"/>
    </font>
    <font>
      <i/>
      <sz val="12"/>
      <color theme="1"/>
      <name val="Gabriola"/>
      <family val="5"/>
      <charset val="204"/>
    </font>
    <font>
      <b/>
      <sz val="36"/>
      <name val="Monotype Corsiva"/>
      <family val="4"/>
      <charset val="204"/>
    </font>
    <font>
      <b/>
      <sz val="36"/>
      <name val="Segoe Script"/>
      <family val="4"/>
      <charset val="204"/>
    </font>
    <font>
      <sz val="36"/>
      <name val="Monotype Corsiva"/>
      <family val="4"/>
      <charset val="204"/>
    </font>
    <font>
      <sz val="12"/>
      <name val="Monotype Corsiva"/>
      <family val="4"/>
      <charset val="204"/>
    </font>
    <font>
      <b/>
      <sz val="24"/>
      <name val="Monotype Corsiva"/>
      <family val="4"/>
      <charset val="204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Monotype Corsiva"/>
      <family val="4"/>
      <charset val="204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Monotype Corsiva"/>
      <family val="4"/>
      <charset val="204"/>
    </font>
    <font>
      <sz val="24"/>
      <color theme="3" tint="-0.499984740745262"/>
      <name val="Monotype Corsiva"/>
      <family val="4"/>
      <charset val="204"/>
    </font>
    <font>
      <sz val="16"/>
      <color theme="3" tint="-0.499984740745262"/>
      <name val="Monotype Corsiva"/>
      <family val="4"/>
      <charset val="204"/>
    </font>
    <font>
      <b/>
      <sz val="18"/>
      <color theme="1"/>
      <name val="Monotype Corsiva"/>
      <family val="4"/>
      <charset val="204"/>
    </font>
    <font>
      <b/>
      <sz val="16"/>
      <name val="Calibri"/>
      <family val="2"/>
      <scheme val="minor"/>
    </font>
    <font>
      <sz val="9"/>
      <color theme="1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24"/>
      <color theme="3" tint="-0.499984740745262"/>
      <name val="Monotype Corsiva"/>
      <family val="4"/>
      <charset val="204"/>
    </font>
    <font>
      <b/>
      <i/>
      <sz val="20"/>
      <color theme="1"/>
      <name val="Calibri"/>
      <family val="2"/>
      <charset val="204"/>
      <scheme val="minor"/>
    </font>
    <font>
      <b/>
      <i/>
      <sz val="2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8"/>
      <name val="Monotype Corsiva"/>
      <family val="4"/>
      <charset val="204"/>
    </font>
    <font>
      <b/>
      <i/>
      <sz val="16"/>
      <color theme="1" tint="4.9989318521683403E-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AA0"/>
        <bgColor indexed="64"/>
      </patternFill>
    </fill>
    <fill>
      <patternFill patternType="solid">
        <fgColor rgb="FFCDDEFF"/>
        <bgColor indexed="64"/>
      </patternFill>
    </fill>
    <fill>
      <patternFill patternType="solid">
        <fgColor rgb="FFA0B1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9FF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15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/>
    <xf numFmtId="0" fontId="8" fillId="0" borderId="0" xfId="0" applyFont="1"/>
    <xf numFmtId="0" fontId="5" fillId="5" borderId="27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36" xfId="0" applyBorder="1"/>
    <xf numFmtId="0" fontId="9" fillId="0" borderId="0" xfId="0" applyFont="1"/>
    <xf numFmtId="0" fontId="0" fillId="0" borderId="0" xfId="0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7" borderId="3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Fill="1"/>
    <xf numFmtId="0" fontId="11" fillId="0" borderId="0" xfId="0" applyFont="1"/>
    <xf numFmtId="0" fontId="17" fillId="3" borderId="1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21" fillId="0" borderId="0" xfId="0" applyFont="1"/>
    <xf numFmtId="0" fontId="19" fillId="5" borderId="33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0" borderId="0" xfId="0" applyFont="1"/>
    <xf numFmtId="0" fontId="25" fillId="2" borderId="16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right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18" fillId="8" borderId="4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27" fillId="10" borderId="18" xfId="0" applyFont="1" applyFill="1" applyBorder="1" applyAlignment="1">
      <alignment horizontal="right" vertical="center" wrapText="1"/>
    </xf>
    <xf numFmtId="0" fontId="0" fillId="0" borderId="0" xfId="0" applyAlignment="1"/>
    <xf numFmtId="0" fontId="35" fillId="0" borderId="16" xfId="0" applyFont="1" applyBorder="1" applyAlignment="1">
      <alignment horizontal="right" vertical="center"/>
    </xf>
    <xf numFmtId="0" fontId="32" fillId="10" borderId="16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6" fillId="5" borderId="22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42" fillId="4" borderId="0" xfId="0" applyFont="1" applyFill="1" applyAlignment="1">
      <alignment horizontal="center" vertical="center" wrapText="1"/>
    </xf>
    <xf numFmtId="0" fontId="43" fillId="0" borderId="40" xfId="0" applyFont="1" applyBorder="1" applyAlignment="1">
      <alignment horizontal="center" vertical="center" textRotation="90" wrapText="1"/>
    </xf>
    <xf numFmtId="0" fontId="42" fillId="4" borderId="0" xfId="0" applyFont="1" applyFill="1" applyAlignment="1">
      <alignment wrapText="1"/>
    </xf>
    <xf numFmtId="0" fontId="43" fillId="4" borderId="0" xfId="0" applyFont="1" applyFill="1" applyAlignment="1">
      <alignment horizontal="left" wrapText="1"/>
    </xf>
    <xf numFmtId="0" fontId="42" fillId="4" borderId="1" xfId="0" applyFont="1" applyFill="1" applyBorder="1" applyAlignment="1">
      <alignment wrapText="1"/>
    </xf>
    <xf numFmtId="0" fontId="44" fillId="4" borderId="1" xfId="0" applyFont="1" applyFill="1" applyBorder="1" applyAlignment="1">
      <alignment horizontal="left" wrapText="1"/>
    </xf>
    <xf numFmtId="0" fontId="44" fillId="4" borderId="0" xfId="0" applyFont="1" applyFill="1" applyAlignment="1">
      <alignment horizontal="left" wrapText="1"/>
    </xf>
    <xf numFmtId="0" fontId="44" fillId="4" borderId="0" xfId="0" applyFont="1" applyFill="1" applyBorder="1" applyAlignment="1">
      <alignment horizontal="left" wrapText="1"/>
    </xf>
    <xf numFmtId="0" fontId="42" fillId="0" borderId="0" xfId="0" applyFont="1"/>
    <xf numFmtId="0" fontId="46" fillId="0" borderId="0" xfId="0" applyFont="1"/>
    <xf numFmtId="0" fontId="43" fillId="0" borderId="0" xfId="0" applyFont="1"/>
    <xf numFmtId="0" fontId="20" fillId="0" borderId="0" xfId="0" applyFont="1"/>
    <xf numFmtId="0" fontId="45" fillId="0" borderId="0" xfId="0" applyFont="1"/>
    <xf numFmtId="0" fontId="44" fillId="0" borderId="0" xfId="0" applyFont="1"/>
    <xf numFmtId="0" fontId="19" fillId="7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48" fillId="5" borderId="2" xfId="0" applyFont="1" applyFill="1" applyBorder="1" applyAlignment="1">
      <alignment vertical="center" wrapText="1"/>
    </xf>
    <xf numFmtId="0" fontId="48" fillId="5" borderId="22" xfId="0" applyFont="1" applyFill="1" applyBorder="1" applyAlignment="1" applyProtection="1">
      <alignment vertical="center" wrapText="1"/>
      <protection locked="0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50" fillId="0" borderId="0" xfId="0" applyFont="1"/>
    <xf numFmtId="0" fontId="49" fillId="0" borderId="0" xfId="0" applyFont="1"/>
    <xf numFmtId="0" fontId="47" fillId="0" borderId="0" xfId="0" applyFont="1"/>
    <xf numFmtId="0" fontId="12" fillId="3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5" fillId="0" borderId="0" xfId="0" applyFont="1"/>
    <xf numFmtId="0" fontId="19" fillId="4" borderId="0" xfId="0" applyFont="1" applyFill="1" applyAlignment="1">
      <alignment horizontal="center" vertical="center" wrapText="1"/>
    </xf>
    <xf numFmtId="0" fontId="19" fillId="0" borderId="0" xfId="0" applyFont="1"/>
    <xf numFmtId="0" fontId="36" fillId="12" borderId="1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56" fillId="3" borderId="18" xfId="0" applyFont="1" applyFill="1" applyBorder="1" applyAlignment="1">
      <alignment horizontal="right" vertical="center" wrapText="1"/>
    </xf>
    <xf numFmtId="164" fontId="53" fillId="0" borderId="16" xfId="0" applyNumberFormat="1" applyFont="1" applyBorder="1" applyAlignment="1">
      <alignment horizontal="center" vertical="center" wrapText="1"/>
    </xf>
    <xf numFmtId="164" fontId="54" fillId="3" borderId="19" xfId="0" applyNumberFormat="1" applyFont="1" applyFill="1" applyBorder="1" applyAlignment="1">
      <alignment horizontal="center" vertical="center" wrapText="1"/>
    </xf>
    <xf numFmtId="14" fontId="29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47" fillId="12" borderId="16" xfId="0" applyFont="1" applyFill="1" applyBorder="1" applyAlignment="1" applyProtection="1">
      <alignment horizontal="center" vertical="center" textRotation="90" wrapText="1"/>
      <protection locked="0"/>
    </xf>
    <xf numFmtId="0" fontId="59" fillId="0" borderId="16" xfId="0" applyFont="1" applyBorder="1" applyAlignment="1" applyProtection="1">
      <alignment horizontal="center" vertical="center" wrapText="1" shrinkToFit="1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 applyProtection="1">
      <alignment horizontal="center" vertical="center" wrapText="1" shrinkToFit="1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61" fillId="12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5" fillId="11" borderId="6" xfId="0" applyFont="1" applyFill="1" applyBorder="1" applyAlignment="1">
      <alignment horizontal="left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8" borderId="48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19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8" fillId="2" borderId="35" xfId="0" applyFont="1" applyFill="1" applyBorder="1" applyAlignment="1">
      <alignment horizontal="center" vertical="center" wrapText="1"/>
    </xf>
    <xf numFmtId="0" fontId="18" fillId="8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19" fillId="2" borderId="2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9" fillId="0" borderId="5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19" fillId="7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5" fillId="0" borderId="30" xfId="0" applyFont="1" applyBorder="1" applyAlignment="1">
      <alignment vertical="center" wrapText="1"/>
    </xf>
    <xf numFmtId="0" fontId="3" fillId="7" borderId="55" xfId="0" applyFont="1" applyFill="1" applyBorder="1" applyAlignment="1">
      <alignment horizontal="left" vertical="center" wrapText="1"/>
    </xf>
    <xf numFmtId="0" fontId="18" fillId="7" borderId="5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62" fillId="2" borderId="41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vertical="top" textRotation="255" wrapText="1"/>
    </xf>
    <xf numFmtId="0" fontId="58" fillId="0" borderId="14" xfId="0" applyFont="1" applyBorder="1" applyAlignment="1">
      <alignment vertical="top" textRotation="255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2" borderId="11" xfId="0" applyFont="1" applyFill="1" applyBorder="1" applyAlignment="1">
      <alignment horizontal="right" vertical="center" textRotation="90" wrapText="1"/>
    </xf>
    <xf numFmtId="0" fontId="13" fillId="2" borderId="13" xfId="0" applyFont="1" applyFill="1" applyBorder="1" applyAlignment="1">
      <alignment horizontal="right" vertical="center" textRotation="90" wrapText="1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7" borderId="11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right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24" fillId="11" borderId="13" xfId="0" applyFont="1" applyFill="1" applyBorder="1" applyAlignment="1">
      <alignment horizontal="center" vertical="center" textRotation="90" wrapText="1"/>
    </xf>
    <xf numFmtId="16" fontId="23" fillId="3" borderId="3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top" textRotation="255" wrapText="1"/>
    </xf>
    <xf numFmtId="0" fontId="51" fillId="5" borderId="2" xfId="0" applyFont="1" applyFill="1" applyBorder="1" applyAlignment="1" applyProtection="1">
      <alignment horizontal="center" vertical="center" wrapText="1"/>
      <protection locked="0"/>
    </xf>
    <xf numFmtId="0" fontId="14" fillId="11" borderId="20" xfId="0" applyFont="1" applyFill="1" applyBorder="1" applyAlignment="1">
      <alignment horizontal="center" vertical="center" textRotation="90" wrapText="1"/>
    </xf>
    <xf numFmtId="0" fontId="14" fillId="11" borderId="21" xfId="0" applyFont="1" applyFill="1" applyBorder="1" applyAlignment="1">
      <alignment horizontal="center" vertical="center" textRotation="90" wrapText="1"/>
    </xf>
    <xf numFmtId="0" fontId="14" fillId="11" borderId="22" xfId="0" applyFont="1" applyFill="1" applyBorder="1" applyAlignment="1">
      <alignment horizontal="center" vertical="center" textRotation="90" wrapText="1"/>
    </xf>
    <xf numFmtId="0" fontId="58" fillId="0" borderId="13" xfId="0" applyNumberFormat="1" applyFont="1" applyBorder="1" applyAlignment="1">
      <alignment horizontal="center" vertical="top" textRotation="255" wrapText="1"/>
    </xf>
    <xf numFmtId="0" fontId="58" fillId="0" borderId="14" xfId="0" applyNumberFormat="1" applyFont="1" applyBorder="1" applyAlignment="1">
      <alignment horizontal="center" vertical="top" textRotation="255" wrapText="1"/>
    </xf>
    <xf numFmtId="16" fontId="14" fillId="3" borderId="3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7" borderId="20" xfId="0" applyFont="1" applyFill="1" applyBorder="1" applyAlignment="1">
      <alignment horizontal="center" vertical="center" textRotation="90" wrapText="1"/>
    </xf>
    <xf numFmtId="0" fontId="14" fillId="7" borderId="22" xfId="0" applyFont="1" applyFill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8" borderId="21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8" borderId="22" xfId="0" applyFont="1" applyFill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vertical="top" textRotation="255" wrapText="1"/>
    </xf>
    <xf numFmtId="0" fontId="51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textRotation="90" wrapText="1"/>
    </xf>
    <xf numFmtId="16" fontId="14" fillId="3" borderId="18" xfId="0" applyNumberFormat="1" applyFont="1" applyFill="1" applyBorder="1" applyAlignment="1">
      <alignment horizontal="center" vertical="center" wrapText="1"/>
    </xf>
    <xf numFmtId="16" fontId="14" fillId="3" borderId="19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textRotation="90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16" fontId="14" fillId="3" borderId="1" xfId="0" applyNumberFormat="1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textRotation="90" wrapText="1"/>
    </xf>
    <xf numFmtId="0" fontId="14" fillId="2" borderId="36" xfId="0" applyFont="1" applyFill="1" applyBorder="1" applyAlignment="1">
      <alignment horizontal="center" vertical="center" textRotation="90" wrapText="1"/>
    </xf>
    <xf numFmtId="0" fontId="14" fillId="8" borderId="0" xfId="0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textRotation="90" wrapText="1"/>
    </xf>
    <xf numFmtId="16" fontId="14" fillId="3" borderId="2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164" fontId="34" fillId="10" borderId="3" xfId="0" applyNumberFormat="1" applyFont="1" applyFill="1" applyBorder="1" applyAlignment="1">
      <alignment horizontal="center" vertical="center"/>
    </xf>
    <xf numFmtId="164" fontId="34" fillId="10" borderId="19" xfId="0" applyNumberFormat="1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BFAA0"/>
      <color rgb="FFEFF9FF"/>
      <color rgb="FFF9A9BA"/>
      <color rgb="FFBAECFE"/>
      <color rgb="FFC9FA98"/>
      <color rgb="FFFFF3EB"/>
      <color rgb="FFDCF757"/>
      <color rgb="FFFFF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98" name="Рисунок 4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3356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34637</xdr:colOff>
      <xdr:row>0</xdr:row>
      <xdr:rowOff>69273</xdr:rowOff>
    </xdr:from>
    <xdr:to>
      <xdr:col>2</xdr:col>
      <xdr:colOff>207433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37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69273</xdr:rowOff>
    </xdr:from>
    <xdr:to>
      <xdr:col>2</xdr:col>
      <xdr:colOff>224751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55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51955</xdr:rowOff>
    </xdr:from>
    <xdr:to>
      <xdr:col>2</xdr:col>
      <xdr:colOff>190114</xdr:colOff>
      <xdr:row>0</xdr:row>
      <xdr:rowOff>1454728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5"/>
          <a:ext cx="1350432" cy="140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70"/>
  <sheetViews>
    <sheetView tabSelected="1" zoomScale="55" zoomScaleNormal="55" workbookViewId="0">
      <selection sqref="A1:T1"/>
    </sheetView>
  </sheetViews>
  <sheetFormatPr defaultRowHeight="21" x14ac:dyDescent="0.35"/>
  <cols>
    <col min="1" max="1" width="8.7109375" style="99" customWidth="1"/>
    <col min="2" max="2" width="5.7109375" style="100" customWidth="1"/>
    <col min="3" max="3" width="68.7109375" style="125" customWidth="1"/>
    <col min="4" max="4" width="8.140625" style="127" customWidth="1"/>
    <col min="5" max="5" width="8.7109375" style="99" customWidth="1"/>
    <col min="6" max="6" width="5.7109375" style="100" customWidth="1"/>
    <col min="7" max="7" width="68.85546875" style="101" customWidth="1"/>
    <col min="8" max="8" width="8.28515625" style="103" customWidth="1"/>
    <col min="9" max="9" width="8.85546875" style="99" customWidth="1"/>
    <col min="10" max="10" width="5.7109375" style="100" customWidth="1"/>
    <col min="11" max="11" width="68.85546875" style="104" customWidth="1"/>
    <col min="12" max="12" width="8.28515625" style="102" customWidth="1"/>
    <col min="13" max="13" width="8.85546875" style="99" customWidth="1"/>
    <col min="14" max="14" width="5.7109375" style="100" customWidth="1"/>
    <col min="15" max="15" width="68.85546875" style="104" customWidth="1"/>
    <col min="16" max="16" width="8.28515625" style="102" customWidth="1"/>
    <col min="17" max="17" width="8.7109375" style="99" customWidth="1"/>
    <col min="18" max="18" width="5.7109375" style="100" customWidth="1"/>
    <col min="19" max="19" width="68.85546875" style="104" customWidth="1"/>
    <col min="20" max="20" width="8.28515625" style="102" customWidth="1"/>
  </cols>
  <sheetData>
    <row r="1" spans="1:21" ht="62.25" customHeight="1" thickBot="1" x14ac:dyDescent="0.3">
      <c r="A1" s="298" t="s">
        <v>119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</row>
    <row r="2" spans="1:21" s="25" customFormat="1" ht="39" customHeight="1" thickTop="1" thickBot="1" x14ac:dyDescent="0.3">
      <c r="A2" s="86" t="s">
        <v>0</v>
      </c>
      <c r="B2" s="319" t="s">
        <v>1</v>
      </c>
      <c r="C2" s="319"/>
      <c r="D2" s="26" t="s">
        <v>2</v>
      </c>
      <c r="E2" s="86" t="s">
        <v>0</v>
      </c>
      <c r="F2" s="319" t="s">
        <v>1</v>
      </c>
      <c r="G2" s="319"/>
      <c r="H2" s="26" t="s">
        <v>2</v>
      </c>
      <c r="I2" s="85" t="s">
        <v>0</v>
      </c>
      <c r="J2" s="319" t="s">
        <v>1</v>
      </c>
      <c r="K2" s="319"/>
      <c r="L2" s="26" t="s">
        <v>2</v>
      </c>
      <c r="M2" s="85" t="s">
        <v>0</v>
      </c>
      <c r="N2" s="319" t="s">
        <v>1</v>
      </c>
      <c r="O2" s="319"/>
      <c r="P2" s="26" t="s">
        <v>2</v>
      </c>
      <c r="Q2" s="87" t="s">
        <v>0</v>
      </c>
      <c r="R2" s="319" t="s">
        <v>1</v>
      </c>
      <c r="S2" s="319"/>
      <c r="T2" s="26" t="s">
        <v>2</v>
      </c>
    </row>
    <row r="3" spans="1:21" s="24" customFormat="1" ht="84.75" customHeight="1" thickTop="1" x14ac:dyDescent="0.35">
      <c r="A3" s="242" t="s">
        <v>152</v>
      </c>
      <c r="B3" s="311" t="s">
        <v>46</v>
      </c>
      <c r="C3" s="243"/>
      <c r="D3" s="113"/>
      <c r="E3" s="242" t="s">
        <v>153</v>
      </c>
      <c r="F3" s="311" t="s">
        <v>46</v>
      </c>
      <c r="G3" s="184" t="s">
        <v>142</v>
      </c>
      <c r="H3" s="287">
        <v>64</v>
      </c>
      <c r="I3" s="242" t="s">
        <v>154</v>
      </c>
      <c r="J3" s="311" t="s">
        <v>46</v>
      </c>
      <c r="K3" s="280" t="s">
        <v>126</v>
      </c>
      <c r="L3" s="137">
        <v>62</v>
      </c>
      <c r="M3" s="242" t="s">
        <v>155</v>
      </c>
      <c r="N3" s="311" t="s">
        <v>46</v>
      </c>
      <c r="O3" s="240" t="s">
        <v>157</v>
      </c>
      <c r="P3" s="244">
        <v>62</v>
      </c>
      <c r="Q3" s="242" t="s">
        <v>156</v>
      </c>
      <c r="R3" s="311" t="s">
        <v>46</v>
      </c>
      <c r="S3" s="289" t="s">
        <v>144</v>
      </c>
      <c r="T3" s="137">
        <v>52</v>
      </c>
      <c r="U3" s="150"/>
    </row>
    <row r="4" spans="1:21" s="24" customFormat="1" ht="63" x14ac:dyDescent="0.35">
      <c r="A4" s="321" t="s">
        <v>99</v>
      </c>
      <c r="B4" s="312"/>
      <c r="C4" s="245"/>
      <c r="D4" s="185"/>
      <c r="E4" s="321" t="s">
        <v>21</v>
      </c>
      <c r="F4" s="312"/>
      <c r="G4" s="281" t="s">
        <v>128</v>
      </c>
      <c r="H4" s="292">
        <v>72</v>
      </c>
      <c r="I4" s="321" t="s">
        <v>9</v>
      </c>
      <c r="J4" s="312"/>
      <c r="K4" s="184" t="s">
        <v>132</v>
      </c>
      <c r="L4" s="173">
        <v>69</v>
      </c>
      <c r="M4" s="321" t="s">
        <v>10</v>
      </c>
      <c r="N4" s="312"/>
      <c r="O4" s="178" t="s">
        <v>145</v>
      </c>
      <c r="P4" s="290">
        <v>92</v>
      </c>
      <c r="Q4" s="321" t="s">
        <v>11</v>
      </c>
      <c r="R4" s="312"/>
      <c r="S4" s="225" t="s">
        <v>127</v>
      </c>
      <c r="T4" s="173">
        <v>85</v>
      </c>
    </row>
    <row r="5" spans="1:21" s="24" customFormat="1" ht="105" x14ac:dyDescent="0.35">
      <c r="A5" s="321"/>
      <c r="B5" s="312"/>
      <c r="C5" s="241"/>
      <c r="D5" s="210"/>
      <c r="E5" s="321"/>
      <c r="F5" s="312"/>
      <c r="G5" s="241" t="s">
        <v>133</v>
      </c>
      <c r="H5" s="210">
        <v>83</v>
      </c>
      <c r="I5" s="321"/>
      <c r="J5" s="312"/>
      <c r="K5" s="225" t="s">
        <v>66</v>
      </c>
      <c r="L5" s="246">
        <v>77</v>
      </c>
      <c r="M5" s="321"/>
      <c r="N5" s="312"/>
      <c r="O5" s="178" t="s">
        <v>67</v>
      </c>
      <c r="P5" s="113">
        <v>78</v>
      </c>
      <c r="Q5" s="321"/>
      <c r="R5" s="312"/>
      <c r="S5" s="282" t="s">
        <v>130</v>
      </c>
      <c r="T5" s="204">
        <v>72</v>
      </c>
    </row>
    <row r="6" spans="1:21" s="24" customFormat="1" ht="84.75" thickBot="1" x14ac:dyDescent="0.4">
      <c r="A6" s="321"/>
      <c r="B6" s="313"/>
      <c r="C6" s="282"/>
      <c r="D6" s="204"/>
      <c r="E6" s="321"/>
      <c r="F6" s="313"/>
      <c r="G6" s="5" t="s">
        <v>134</v>
      </c>
      <c r="H6" s="268">
        <v>79</v>
      </c>
      <c r="I6" s="321"/>
      <c r="J6" s="313"/>
      <c r="K6" s="288" t="s">
        <v>143</v>
      </c>
      <c r="L6" s="268">
        <v>78</v>
      </c>
      <c r="M6" s="321"/>
      <c r="N6" s="313"/>
      <c r="O6" s="291" t="s">
        <v>129</v>
      </c>
      <c r="P6" s="267">
        <v>78</v>
      </c>
      <c r="Q6" s="321"/>
      <c r="R6" s="313"/>
      <c r="S6" s="265" t="s">
        <v>131</v>
      </c>
      <c r="T6" s="283">
        <v>80</v>
      </c>
      <c r="U6" s="150"/>
    </row>
    <row r="7" spans="1:21" s="3" customFormat="1" ht="84.75" thickTop="1" x14ac:dyDescent="0.35">
      <c r="A7" s="321"/>
      <c r="B7" s="305" t="s">
        <v>47</v>
      </c>
      <c r="C7" s="230"/>
      <c r="D7" s="248"/>
      <c r="E7" s="321"/>
      <c r="F7" s="305" t="s">
        <v>47</v>
      </c>
      <c r="G7" s="230" t="s">
        <v>137</v>
      </c>
      <c r="H7" s="248">
        <v>48</v>
      </c>
      <c r="I7" s="321"/>
      <c r="J7" s="305" t="s">
        <v>47</v>
      </c>
      <c r="K7" s="284" t="s">
        <v>148</v>
      </c>
      <c r="L7" s="186">
        <v>81</v>
      </c>
      <c r="M7" s="321"/>
      <c r="N7" s="305" t="s">
        <v>47</v>
      </c>
      <c r="O7" s="232" t="s">
        <v>68</v>
      </c>
      <c r="P7" s="186">
        <v>72</v>
      </c>
      <c r="Q7" s="321"/>
      <c r="R7" s="305" t="s">
        <v>47</v>
      </c>
      <c r="S7" s="106" t="s">
        <v>69</v>
      </c>
      <c r="T7" s="209">
        <v>50</v>
      </c>
    </row>
    <row r="8" spans="1:21" s="10" customFormat="1" ht="84" x14ac:dyDescent="0.35">
      <c r="A8" s="321"/>
      <c r="B8" s="306"/>
      <c r="C8" s="232"/>
      <c r="D8" s="249"/>
      <c r="E8" s="321"/>
      <c r="F8" s="306"/>
      <c r="G8" s="189" t="s">
        <v>70</v>
      </c>
      <c r="H8" s="250">
        <v>60</v>
      </c>
      <c r="I8" s="321"/>
      <c r="J8" s="306"/>
      <c r="K8" s="106" t="s">
        <v>138</v>
      </c>
      <c r="L8" s="251">
        <v>70</v>
      </c>
      <c r="M8" s="321"/>
      <c r="N8" s="306"/>
      <c r="O8" s="279" t="s">
        <v>71</v>
      </c>
      <c r="P8" s="212">
        <v>62</v>
      </c>
      <c r="Q8" s="321"/>
      <c r="R8" s="306"/>
      <c r="S8" s="232" t="s">
        <v>109</v>
      </c>
      <c r="T8" s="191">
        <v>62</v>
      </c>
      <c r="U8" s="190"/>
    </row>
    <row r="9" spans="1:21" s="3" customFormat="1" ht="105.75" thickBot="1" x14ac:dyDescent="0.4">
      <c r="A9" s="321"/>
      <c r="B9" s="320"/>
      <c r="C9" s="228"/>
      <c r="D9" s="252"/>
      <c r="E9" s="321"/>
      <c r="F9" s="306"/>
      <c r="G9" s="232" t="s">
        <v>135</v>
      </c>
      <c r="H9" s="186">
        <v>82</v>
      </c>
      <c r="I9" s="321"/>
      <c r="J9" s="306"/>
      <c r="K9" s="213" t="s">
        <v>139</v>
      </c>
      <c r="L9" s="285">
        <v>74</v>
      </c>
      <c r="M9" s="321"/>
      <c r="N9" s="306"/>
      <c r="O9" s="277" t="s">
        <v>110</v>
      </c>
      <c r="P9" s="278">
        <v>76</v>
      </c>
      <c r="Q9" s="321"/>
      <c r="R9" s="306"/>
      <c r="S9" s="213" t="s">
        <v>136</v>
      </c>
      <c r="T9" s="205">
        <v>106</v>
      </c>
    </row>
    <row r="10" spans="1:21" s="10" customFormat="1" ht="84.75" thickTop="1" x14ac:dyDescent="0.35">
      <c r="A10" s="321"/>
      <c r="B10" s="309" t="s">
        <v>41</v>
      </c>
      <c r="C10" s="187"/>
      <c r="D10" s="137"/>
      <c r="E10" s="321"/>
      <c r="F10" s="309" t="s">
        <v>41</v>
      </c>
      <c r="G10" s="180" t="s">
        <v>112</v>
      </c>
      <c r="H10" s="183">
        <v>184</v>
      </c>
      <c r="I10" s="321"/>
      <c r="J10" s="309" t="s">
        <v>41</v>
      </c>
      <c r="K10" s="233" t="s">
        <v>105</v>
      </c>
      <c r="L10" s="210">
        <v>133</v>
      </c>
      <c r="M10" s="321"/>
      <c r="N10" s="309" t="s">
        <v>41</v>
      </c>
      <c r="O10" s="253" t="s">
        <v>140</v>
      </c>
      <c r="P10" s="210">
        <v>129</v>
      </c>
      <c r="Q10" s="321"/>
      <c r="R10" s="309" t="s">
        <v>41</v>
      </c>
      <c r="S10" s="253" t="s">
        <v>147</v>
      </c>
      <c r="T10" s="210">
        <v>155</v>
      </c>
    </row>
    <row r="11" spans="1:21" s="10" customFormat="1" ht="105" x14ac:dyDescent="0.35">
      <c r="A11" s="321"/>
      <c r="B11" s="310"/>
      <c r="C11" s="169"/>
      <c r="D11" s="113"/>
      <c r="E11" s="321"/>
      <c r="F11" s="310"/>
      <c r="G11" s="231" t="s">
        <v>72</v>
      </c>
      <c r="H11" s="185">
        <v>126</v>
      </c>
      <c r="I11" s="321"/>
      <c r="J11" s="310"/>
      <c r="K11" s="225" t="s">
        <v>117</v>
      </c>
      <c r="L11" s="293">
        <v>125</v>
      </c>
      <c r="M11" s="321"/>
      <c r="N11" s="310"/>
      <c r="O11" s="286" t="s">
        <v>141</v>
      </c>
      <c r="P11" s="173">
        <v>152</v>
      </c>
      <c r="Q11" s="321"/>
      <c r="R11" s="310"/>
      <c r="S11" s="255" t="s">
        <v>91</v>
      </c>
      <c r="T11" s="256">
        <v>158</v>
      </c>
    </row>
    <row r="12" spans="1:21" s="10" customFormat="1" ht="132.75" customHeight="1" thickBot="1" x14ac:dyDescent="0.4">
      <c r="A12" s="321"/>
      <c r="B12" s="310"/>
      <c r="C12" s="211"/>
      <c r="D12" s="268"/>
      <c r="E12" s="321"/>
      <c r="F12" s="310"/>
      <c r="G12" s="211" t="s">
        <v>73</v>
      </c>
      <c r="H12" s="267">
        <v>142</v>
      </c>
      <c r="I12" s="321"/>
      <c r="J12" s="310"/>
      <c r="K12" s="231" t="s">
        <v>150</v>
      </c>
      <c r="L12" s="185">
        <v>160</v>
      </c>
      <c r="M12" s="321"/>
      <c r="N12" s="310"/>
      <c r="O12" s="265" t="s">
        <v>74</v>
      </c>
      <c r="P12" s="247">
        <v>130</v>
      </c>
      <c r="Q12" s="321"/>
      <c r="R12" s="310"/>
      <c r="S12" s="184" t="s">
        <v>75</v>
      </c>
      <c r="T12" s="113">
        <v>126</v>
      </c>
    </row>
    <row r="13" spans="1:21" s="7" customFormat="1" ht="105.75" thickTop="1" x14ac:dyDescent="0.35">
      <c r="A13" s="321"/>
      <c r="B13" s="310"/>
      <c r="C13" s="214"/>
      <c r="D13" s="264"/>
      <c r="E13" s="321"/>
      <c r="F13" s="310"/>
      <c r="G13" s="214" t="s">
        <v>103</v>
      </c>
      <c r="H13" s="264">
        <v>134</v>
      </c>
      <c r="I13" s="321"/>
      <c r="J13" s="310"/>
      <c r="K13" s="83" t="s">
        <v>76</v>
      </c>
      <c r="L13" s="82">
        <v>139</v>
      </c>
      <c r="M13" s="321"/>
      <c r="N13" s="310"/>
      <c r="O13" s="83" t="s">
        <v>98</v>
      </c>
      <c r="P13" s="82">
        <v>149</v>
      </c>
      <c r="Q13" s="321"/>
      <c r="R13" s="310"/>
      <c r="S13" s="83" t="s">
        <v>77</v>
      </c>
      <c r="T13" s="82">
        <v>130</v>
      </c>
    </row>
    <row r="14" spans="1:21" s="7" customFormat="1" ht="63.75" thickBot="1" x14ac:dyDescent="0.4">
      <c r="A14" s="321"/>
      <c r="B14" s="310"/>
      <c r="C14" s="22"/>
      <c r="D14" s="105"/>
      <c r="E14" s="321"/>
      <c r="F14" s="310"/>
      <c r="G14" s="215" t="s">
        <v>113</v>
      </c>
      <c r="H14" s="174">
        <v>159</v>
      </c>
      <c r="I14" s="321"/>
      <c r="J14" s="310"/>
      <c r="K14" s="22" t="s">
        <v>116</v>
      </c>
      <c r="L14" s="105">
        <v>115</v>
      </c>
      <c r="M14" s="321"/>
      <c r="N14" s="310"/>
      <c r="O14" s="22" t="s">
        <v>90</v>
      </c>
      <c r="P14" s="266">
        <v>136</v>
      </c>
      <c r="Q14" s="321"/>
      <c r="R14" s="310"/>
      <c r="S14" s="22" t="s">
        <v>116</v>
      </c>
      <c r="T14" s="105">
        <v>115</v>
      </c>
    </row>
    <row r="15" spans="1:21" s="7" customFormat="1" ht="84.75" thickTop="1" x14ac:dyDescent="0.35">
      <c r="A15" s="321"/>
      <c r="B15" s="310"/>
      <c r="C15" s="257"/>
      <c r="D15" s="113"/>
      <c r="E15" s="321"/>
      <c r="F15" s="310"/>
      <c r="G15" s="231" t="s">
        <v>104</v>
      </c>
      <c r="H15" s="210">
        <v>126</v>
      </c>
      <c r="I15" s="321"/>
      <c r="J15" s="310"/>
      <c r="K15" s="225" t="s">
        <v>94</v>
      </c>
      <c r="L15" s="254">
        <v>133</v>
      </c>
      <c r="M15" s="321"/>
      <c r="N15" s="310"/>
      <c r="O15" s="294" t="s">
        <v>151</v>
      </c>
      <c r="P15" s="295">
        <v>150</v>
      </c>
      <c r="Q15" s="321"/>
      <c r="R15" s="310"/>
      <c r="S15" s="184" t="s">
        <v>96</v>
      </c>
      <c r="T15" s="113">
        <v>130</v>
      </c>
    </row>
    <row r="16" spans="1:21" s="7" customFormat="1" ht="105" x14ac:dyDescent="0.35">
      <c r="A16" s="321"/>
      <c r="B16" s="310"/>
      <c r="C16" s="231"/>
      <c r="D16" s="217"/>
      <c r="E16" s="321"/>
      <c r="F16" s="310"/>
      <c r="G16" s="231" t="s">
        <v>114</v>
      </c>
      <c r="H16" s="141">
        <v>130</v>
      </c>
      <c r="I16" s="321"/>
      <c r="J16" s="310"/>
      <c r="K16" s="184" t="s">
        <v>78</v>
      </c>
      <c r="L16" s="113">
        <v>142</v>
      </c>
      <c r="M16" s="321"/>
      <c r="N16" s="310"/>
      <c r="O16" s="169" t="s">
        <v>79</v>
      </c>
      <c r="P16" s="141">
        <v>155</v>
      </c>
      <c r="Q16" s="321"/>
      <c r="R16" s="310"/>
      <c r="S16" s="274" t="s">
        <v>107</v>
      </c>
      <c r="T16" s="204">
        <v>140</v>
      </c>
      <c r="U16" s="181"/>
    </row>
    <row r="17" spans="1:21" s="182" customFormat="1" ht="105.75" thickBot="1" x14ac:dyDescent="0.4">
      <c r="A17" s="321"/>
      <c r="B17" s="310"/>
      <c r="C17" s="81"/>
      <c r="D17" s="224"/>
      <c r="E17" s="321"/>
      <c r="F17" s="310"/>
      <c r="G17" s="81" t="s">
        <v>92</v>
      </c>
      <c r="H17" s="170">
        <v>153</v>
      </c>
      <c r="I17" s="321"/>
      <c r="J17" s="310"/>
      <c r="K17" s="216" t="s">
        <v>115</v>
      </c>
      <c r="L17" s="258">
        <v>136</v>
      </c>
      <c r="M17" s="321"/>
      <c r="N17" s="310"/>
      <c r="O17" s="169" t="s">
        <v>106</v>
      </c>
      <c r="P17" s="141">
        <v>138</v>
      </c>
      <c r="Q17" s="321"/>
      <c r="R17" s="310"/>
      <c r="S17" s="259" t="s">
        <v>97</v>
      </c>
      <c r="T17" s="170">
        <v>140</v>
      </c>
    </row>
    <row r="18" spans="1:21" s="3" customFormat="1" ht="105.75" customHeight="1" thickTop="1" x14ac:dyDescent="0.35">
      <c r="A18" s="321"/>
      <c r="B18" s="307" t="s">
        <v>42</v>
      </c>
      <c r="C18" s="171"/>
      <c r="D18" s="82"/>
      <c r="E18" s="321"/>
      <c r="F18" s="307" t="s">
        <v>42</v>
      </c>
      <c r="G18" s="275" t="s">
        <v>81</v>
      </c>
      <c r="H18" s="276">
        <v>118</v>
      </c>
      <c r="I18" s="321"/>
      <c r="J18" s="307" t="s">
        <v>42</v>
      </c>
      <c r="K18" s="171" t="s">
        <v>125</v>
      </c>
      <c r="L18" s="165">
        <v>115</v>
      </c>
      <c r="M18" s="321"/>
      <c r="N18" s="307" t="s">
        <v>42</v>
      </c>
      <c r="O18" s="171" t="s">
        <v>95</v>
      </c>
      <c r="P18" s="82">
        <v>130</v>
      </c>
      <c r="Q18" s="321"/>
      <c r="R18" s="307" t="s">
        <v>42</v>
      </c>
      <c r="S18" s="171" t="s">
        <v>80</v>
      </c>
      <c r="T18" s="165">
        <v>98</v>
      </c>
    </row>
    <row r="19" spans="1:21" s="3" customFormat="1" ht="84.75" thickBot="1" x14ac:dyDescent="0.4">
      <c r="A19" s="321"/>
      <c r="B19" s="308"/>
      <c r="C19" s="188"/>
      <c r="D19" s="260"/>
      <c r="E19" s="321"/>
      <c r="F19" s="308"/>
      <c r="G19" s="22" t="s">
        <v>149</v>
      </c>
      <c r="H19" s="266">
        <v>130</v>
      </c>
      <c r="I19" s="321"/>
      <c r="J19" s="308"/>
      <c r="K19" s="215" t="s">
        <v>93</v>
      </c>
      <c r="L19" s="105">
        <v>112</v>
      </c>
      <c r="M19" s="321"/>
      <c r="N19" s="308"/>
      <c r="O19" s="188" t="s">
        <v>111</v>
      </c>
      <c r="P19" s="174">
        <v>116</v>
      </c>
      <c r="Q19" s="321"/>
      <c r="R19" s="308"/>
      <c r="S19" s="215" t="s">
        <v>108</v>
      </c>
      <c r="T19" s="260">
        <v>103</v>
      </c>
    </row>
    <row r="20" spans="1:21" s="8" customFormat="1" ht="21.75" customHeight="1" thickTop="1" x14ac:dyDescent="0.35">
      <c r="A20" s="321"/>
      <c r="B20" s="309" t="s">
        <v>49</v>
      </c>
      <c r="C20" s="166"/>
      <c r="D20" s="167"/>
      <c r="E20" s="321"/>
      <c r="F20" s="309" t="s">
        <v>49</v>
      </c>
      <c r="G20" s="166" t="s">
        <v>158</v>
      </c>
      <c r="H20" s="167">
        <v>35</v>
      </c>
      <c r="I20" s="321"/>
      <c r="J20" s="309" t="s">
        <v>49</v>
      </c>
      <c r="K20" s="166" t="s">
        <v>158</v>
      </c>
      <c r="L20" s="167">
        <v>35</v>
      </c>
      <c r="M20" s="321"/>
      <c r="N20" s="309" t="s">
        <v>49</v>
      </c>
      <c r="O20" s="166" t="s">
        <v>158</v>
      </c>
      <c r="P20" s="167">
        <v>35</v>
      </c>
      <c r="Q20" s="321"/>
      <c r="R20" s="309" t="s">
        <v>49</v>
      </c>
      <c r="S20" s="166" t="s">
        <v>158</v>
      </c>
      <c r="T20" s="167">
        <v>35</v>
      </c>
      <c r="U20" s="207"/>
    </row>
    <row r="21" spans="1:21" s="8" customFormat="1" x14ac:dyDescent="0.35">
      <c r="A21" s="321"/>
      <c r="B21" s="310"/>
      <c r="C21" s="4"/>
      <c r="D21" s="33"/>
      <c r="E21" s="321"/>
      <c r="F21" s="310"/>
      <c r="G21" s="4" t="s">
        <v>3</v>
      </c>
      <c r="H21" s="28">
        <v>45</v>
      </c>
      <c r="I21" s="321"/>
      <c r="J21" s="310"/>
      <c r="K21" s="4" t="s">
        <v>3</v>
      </c>
      <c r="L21" s="28">
        <v>45</v>
      </c>
      <c r="M21" s="321"/>
      <c r="N21" s="310"/>
      <c r="O21" s="4" t="s">
        <v>3</v>
      </c>
      <c r="P21" s="28">
        <v>45</v>
      </c>
      <c r="Q21" s="321"/>
      <c r="R21" s="310"/>
      <c r="S21" s="4" t="s">
        <v>3</v>
      </c>
      <c r="T21" s="39">
        <v>45</v>
      </c>
    </row>
    <row r="22" spans="1:21" s="8" customFormat="1" x14ac:dyDescent="0.35">
      <c r="A22" s="321"/>
      <c r="B22" s="310"/>
      <c r="C22" s="4"/>
      <c r="D22" s="33"/>
      <c r="E22" s="321"/>
      <c r="F22" s="310"/>
      <c r="G22" s="4" t="s">
        <v>4</v>
      </c>
      <c r="H22" s="33">
        <v>32</v>
      </c>
      <c r="I22" s="321"/>
      <c r="J22" s="310"/>
      <c r="K22" s="11" t="s">
        <v>5</v>
      </c>
      <c r="L22" s="38">
        <v>42</v>
      </c>
      <c r="M22" s="321"/>
      <c r="N22" s="310"/>
      <c r="O22" s="4" t="s">
        <v>4</v>
      </c>
      <c r="P22" s="33">
        <v>32</v>
      </c>
      <c r="Q22" s="321"/>
      <c r="R22" s="310"/>
      <c r="S22" s="11" t="s">
        <v>5</v>
      </c>
      <c r="T22" s="38">
        <v>42</v>
      </c>
    </row>
    <row r="23" spans="1:21" s="8" customFormat="1" ht="84" x14ac:dyDescent="0.35">
      <c r="A23" s="321"/>
      <c r="B23" s="310"/>
      <c r="C23" s="4"/>
      <c r="D23" s="33"/>
      <c r="E23" s="321"/>
      <c r="F23" s="310"/>
      <c r="G23" s="12" t="s">
        <v>120</v>
      </c>
      <c r="H23" s="27">
        <v>85</v>
      </c>
      <c r="I23" s="321"/>
      <c r="J23" s="310"/>
      <c r="K23" s="21" t="s">
        <v>122</v>
      </c>
      <c r="L23" s="30">
        <v>83</v>
      </c>
      <c r="M23" s="321"/>
      <c r="N23" s="310"/>
      <c r="O23" s="21" t="s">
        <v>100</v>
      </c>
      <c r="P23" s="30">
        <v>64</v>
      </c>
      <c r="Q23" s="321"/>
      <c r="R23" s="310"/>
      <c r="S23" s="12" t="s">
        <v>38</v>
      </c>
      <c r="T23" s="38">
        <v>73</v>
      </c>
    </row>
    <row r="24" spans="1:21" s="8" customFormat="1" ht="42.75" thickBot="1" x14ac:dyDescent="0.4">
      <c r="A24" s="321"/>
      <c r="B24" s="310"/>
      <c r="C24" s="5"/>
      <c r="D24" s="34"/>
      <c r="E24" s="321"/>
      <c r="F24" s="310"/>
      <c r="G24" s="5" t="s">
        <v>124</v>
      </c>
      <c r="H24" s="34">
        <v>64</v>
      </c>
      <c r="I24" s="321"/>
      <c r="J24" s="310"/>
      <c r="K24" s="5" t="s">
        <v>146</v>
      </c>
      <c r="L24" s="272">
        <v>75</v>
      </c>
      <c r="M24" s="321"/>
      <c r="N24" s="310"/>
      <c r="O24" s="5" t="s">
        <v>121</v>
      </c>
      <c r="P24" s="34">
        <v>64</v>
      </c>
      <c r="Q24" s="321"/>
      <c r="R24" s="310"/>
      <c r="S24" s="5" t="s">
        <v>123</v>
      </c>
      <c r="T24" s="272">
        <v>64</v>
      </c>
      <c r="U24" s="263"/>
    </row>
    <row r="25" spans="1:21" s="3" customFormat="1" ht="105.75" customHeight="1" thickTop="1" x14ac:dyDescent="0.35">
      <c r="A25" s="321"/>
      <c r="B25" s="303" t="s">
        <v>43</v>
      </c>
      <c r="C25" s="161"/>
      <c r="D25" s="209"/>
      <c r="E25" s="321"/>
      <c r="F25" s="303" t="s">
        <v>43</v>
      </c>
      <c r="G25" s="261" t="s">
        <v>101</v>
      </c>
      <c r="H25" s="168">
        <v>168</v>
      </c>
      <c r="I25" s="321"/>
      <c r="J25" s="303" t="s">
        <v>43</v>
      </c>
      <c r="K25" s="161" t="s">
        <v>82</v>
      </c>
      <c r="L25" s="209">
        <v>131</v>
      </c>
      <c r="M25" s="321"/>
      <c r="N25" s="303" t="s">
        <v>43</v>
      </c>
      <c r="O25" s="179" t="s">
        <v>102</v>
      </c>
      <c r="P25" s="262">
        <v>118</v>
      </c>
      <c r="Q25" s="321"/>
      <c r="R25" s="303" t="s">
        <v>43</v>
      </c>
      <c r="S25" s="161" t="s">
        <v>83</v>
      </c>
      <c r="T25" s="209">
        <v>129</v>
      </c>
      <c r="U25" s="208"/>
    </row>
    <row r="26" spans="1:21" s="3" customFormat="1" ht="84" x14ac:dyDescent="0.35">
      <c r="A26" s="321"/>
      <c r="B26" s="304"/>
      <c r="C26" s="189"/>
      <c r="D26" s="212"/>
      <c r="E26" s="321"/>
      <c r="F26" s="304"/>
      <c r="G26" s="189" t="s">
        <v>84</v>
      </c>
      <c r="H26" s="206">
        <v>113</v>
      </c>
      <c r="I26" s="321"/>
      <c r="J26" s="304"/>
      <c r="K26" s="106" t="s">
        <v>85</v>
      </c>
      <c r="L26" s="206">
        <v>97</v>
      </c>
      <c r="M26" s="321"/>
      <c r="N26" s="304"/>
      <c r="O26" s="106" t="s">
        <v>86</v>
      </c>
      <c r="P26" s="206">
        <v>111</v>
      </c>
      <c r="Q26" s="321"/>
      <c r="R26" s="304"/>
      <c r="S26" s="106" t="s">
        <v>87</v>
      </c>
      <c r="T26" s="212">
        <v>113</v>
      </c>
      <c r="U26" s="208"/>
    </row>
    <row r="27" spans="1:21" s="3" customFormat="1" ht="49.5" customHeight="1" x14ac:dyDescent="0.35">
      <c r="A27" s="321"/>
      <c r="B27" s="304"/>
      <c r="C27" s="234"/>
      <c r="D27" s="235"/>
      <c r="E27" s="321"/>
      <c r="F27" s="304"/>
      <c r="G27" s="234" t="s">
        <v>88</v>
      </c>
      <c r="H27" s="235">
        <v>120</v>
      </c>
      <c r="I27" s="321"/>
      <c r="J27" s="304"/>
      <c r="K27" s="236" t="s">
        <v>63</v>
      </c>
      <c r="L27" s="237">
        <v>120</v>
      </c>
      <c r="M27" s="321"/>
      <c r="N27" s="304"/>
      <c r="O27" s="234" t="s">
        <v>64</v>
      </c>
      <c r="P27" s="235">
        <v>160</v>
      </c>
      <c r="Q27" s="321"/>
      <c r="R27" s="304"/>
      <c r="S27" s="238" t="s">
        <v>65</v>
      </c>
      <c r="T27" s="239">
        <v>120</v>
      </c>
      <c r="U27" s="208"/>
    </row>
    <row r="28" spans="1:21" s="3" customFormat="1" ht="84.75" thickBot="1" x14ac:dyDescent="0.4">
      <c r="A28" s="321"/>
      <c r="B28" s="304"/>
      <c r="C28" s="228"/>
      <c r="D28" s="229"/>
      <c r="E28" s="321"/>
      <c r="F28" s="304"/>
      <c r="G28" s="228" t="s">
        <v>52</v>
      </c>
      <c r="H28" s="229">
        <v>81</v>
      </c>
      <c r="I28" s="321"/>
      <c r="J28" s="304"/>
      <c r="K28" s="228" t="s">
        <v>89</v>
      </c>
      <c r="L28" s="229">
        <v>78</v>
      </c>
      <c r="M28" s="321"/>
      <c r="N28" s="314"/>
      <c r="O28" s="228" t="s">
        <v>53</v>
      </c>
      <c r="P28" s="229">
        <v>79</v>
      </c>
      <c r="Q28" s="321"/>
      <c r="R28" s="304"/>
      <c r="S28" s="228" t="s">
        <v>39</v>
      </c>
      <c r="T28" s="229">
        <v>74</v>
      </c>
    </row>
    <row r="29" spans="1:21" s="3" customFormat="1" ht="84.75" customHeight="1" thickTop="1" x14ac:dyDescent="0.35">
      <c r="A29" s="321"/>
      <c r="B29" s="301" t="s">
        <v>44</v>
      </c>
      <c r="C29" s="226"/>
      <c r="D29" s="227"/>
      <c r="E29" s="321"/>
      <c r="F29" s="301" t="s">
        <v>44</v>
      </c>
      <c r="G29" s="226" t="s">
        <v>57</v>
      </c>
      <c r="H29" s="227">
        <v>74</v>
      </c>
      <c r="I29" s="321"/>
      <c r="J29" s="301" t="s">
        <v>44</v>
      </c>
      <c r="K29" s="226" t="s">
        <v>57</v>
      </c>
      <c r="L29" s="227">
        <v>74</v>
      </c>
      <c r="M29" s="321"/>
      <c r="N29" s="300" t="s">
        <v>44</v>
      </c>
      <c r="O29" s="226" t="s">
        <v>57</v>
      </c>
      <c r="P29" s="227">
        <v>74</v>
      </c>
      <c r="Q29" s="321"/>
      <c r="R29" s="301" t="s">
        <v>44</v>
      </c>
      <c r="S29" s="226" t="s">
        <v>57</v>
      </c>
      <c r="T29" s="271">
        <v>74</v>
      </c>
    </row>
    <row r="30" spans="1:21" s="3" customFormat="1" ht="84.75" customHeight="1" x14ac:dyDescent="0.35">
      <c r="A30" s="321"/>
      <c r="B30" s="301"/>
      <c r="C30" s="175"/>
      <c r="D30" s="176"/>
      <c r="E30" s="321"/>
      <c r="F30" s="301"/>
      <c r="G30" s="175" t="s">
        <v>20</v>
      </c>
      <c r="H30" s="176">
        <v>78</v>
      </c>
      <c r="I30" s="321"/>
      <c r="J30" s="301"/>
      <c r="K30" s="175" t="s">
        <v>20</v>
      </c>
      <c r="L30" s="176">
        <v>78</v>
      </c>
      <c r="M30" s="321"/>
      <c r="N30" s="301"/>
      <c r="O30" s="175" t="s">
        <v>20</v>
      </c>
      <c r="P30" s="176">
        <v>78</v>
      </c>
      <c r="Q30" s="321"/>
      <c r="R30" s="301"/>
      <c r="S30" s="175" t="s">
        <v>20</v>
      </c>
      <c r="T30" s="177">
        <v>78</v>
      </c>
    </row>
    <row r="31" spans="1:21" s="3" customFormat="1" ht="84.75" thickBot="1" x14ac:dyDescent="0.4">
      <c r="A31" s="321"/>
      <c r="B31" s="302"/>
      <c r="C31" s="135"/>
      <c r="D31" s="136"/>
      <c r="E31" s="321"/>
      <c r="F31" s="302"/>
      <c r="G31" s="135" t="s">
        <v>54</v>
      </c>
      <c r="H31" s="136">
        <v>93</v>
      </c>
      <c r="I31" s="321"/>
      <c r="J31" s="302"/>
      <c r="K31" s="135" t="s">
        <v>54</v>
      </c>
      <c r="L31" s="136">
        <v>93</v>
      </c>
      <c r="M31" s="321"/>
      <c r="N31" s="302"/>
      <c r="O31" s="135" t="s">
        <v>54</v>
      </c>
      <c r="P31" s="136">
        <v>93</v>
      </c>
      <c r="Q31" s="321"/>
      <c r="R31" s="302"/>
      <c r="S31" s="135" t="s">
        <v>54</v>
      </c>
      <c r="T31" s="163">
        <v>93</v>
      </c>
    </row>
    <row r="32" spans="1:21" s="9" customFormat="1" ht="33" customHeight="1" thickTop="1" x14ac:dyDescent="0.25">
      <c r="A32" s="321"/>
      <c r="B32" s="315" t="s">
        <v>45</v>
      </c>
      <c r="C32" s="107"/>
      <c r="D32" s="154"/>
      <c r="E32" s="321"/>
      <c r="F32" s="315" t="s">
        <v>45</v>
      </c>
      <c r="G32" s="107" t="s">
        <v>51</v>
      </c>
      <c r="H32" s="154">
        <v>64</v>
      </c>
      <c r="I32" s="321"/>
      <c r="J32" s="315" t="s">
        <v>45</v>
      </c>
      <c r="K32" s="107" t="s">
        <v>51</v>
      </c>
      <c r="L32" s="154">
        <v>64</v>
      </c>
      <c r="M32" s="321"/>
      <c r="N32" s="315" t="s">
        <v>45</v>
      </c>
      <c r="O32" s="107" t="s">
        <v>51</v>
      </c>
      <c r="P32" s="154">
        <v>64</v>
      </c>
      <c r="Q32" s="321"/>
      <c r="R32" s="315" t="s">
        <v>45</v>
      </c>
      <c r="S32" s="107" t="s">
        <v>51</v>
      </c>
      <c r="T32" s="137">
        <v>64</v>
      </c>
    </row>
    <row r="33" spans="1:21" s="9" customFormat="1" ht="33.75" customHeight="1" x14ac:dyDescent="0.25">
      <c r="A33" s="321"/>
      <c r="B33" s="316"/>
      <c r="C33" s="108"/>
      <c r="D33" s="35"/>
      <c r="E33" s="321"/>
      <c r="F33" s="316"/>
      <c r="G33" s="108" t="s">
        <v>62</v>
      </c>
      <c r="H33" s="35">
        <v>58</v>
      </c>
      <c r="I33" s="321"/>
      <c r="J33" s="316"/>
      <c r="K33" s="108" t="s">
        <v>29</v>
      </c>
      <c r="L33" s="35">
        <v>57</v>
      </c>
      <c r="M33" s="321"/>
      <c r="N33" s="316"/>
      <c r="O33" s="108" t="s">
        <v>62</v>
      </c>
      <c r="P33" s="35">
        <v>58</v>
      </c>
      <c r="Q33" s="321"/>
      <c r="R33" s="316"/>
      <c r="S33" s="108" t="s">
        <v>29</v>
      </c>
      <c r="T33" s="141">
        <v>57</v>
      </c>
    </row>
    <row r="34" spans="1:21" s="9" customFormat="1" ht="33.75" customHeight="1" x14ac:dyDescent="0.25">
      <c r="A34" s="321"/>
      <c r="B34" s="316"/>
      <c r="C34" s="109"/>
      <c r="D34" s="35"/>
      <c r="E34" s="321"/>
      <c r="F34" s="316"/>
      <c r="G34" s="109" t="s">
        <v>8</v>
      </c>
      <c r="H34" s="35">
        <v>58</v>
      </c>
      <c r="I34" s="321"/>
      <c r="J34" s="316"/>
      <c r="K34" s="109" t="s">
        <v>8</v>
      </c>
      <c r="L34" s="35">
        <v>58</v>
      </c>
      <c r="M34" s="321"/>
      <c r="N34" s="316"/>
      <c r="O34" s="109" t="s">
        <v>8</v>
      </c>
      <c r="P34" s="35">
        <v>58</v>
      </c>
      <c r="Q34" s="321"/>
      <c r="R34" s="316"/>
      <c r="S34" s="109" t="s">
        <v>8</v>
      </c>
      <c r="T34" s="141">
        <v>58</v>
      </c>
    </row>
    <row r="35" spans="1:21" s="9" customFormat="1" ht="33.75" customHeight="1" x14ac:dyDescent="0.25">
      <c r="A35" s="321"/>
      <c r="B35" s="316"/>
      <c r="C35" s="110"/>
      <c r="D35" s="36"/>
      <c r="E35" s="321"/>
      <c r="F35" s="316"/>
      <c r="G35" s="110" t="s">
        <v>59</v>
      </c>
      <c r="H35" s="36">
        <v>53</v>
      </c>
      <c r="I35" s="321"/>
      <c r="J35" s="316"/>
      <c r="K35" s="110" t="s">
        <v>59</v>
      </c>
      <c r="L35" s="36">
        <v>53</v>
      </c>
      <c r="M35" s="321"/>
      <c r="N35" s="316"/>
      <c r="O35" s="110" t="s">
        <v>59</v>
      </c>
      <c r="P35" s="36">
        <v>53</v>
      </c>
      <c r="Q35" s="321"/>
      <c r="R35" s="316"/>
      <c r="S35" s="110" t="s">
        <v>59</v>
      </c>
      <c r="T35" s="164">
        <v>53</v>
      </c>
    </row>
    <row r="36" spans="1:21" s="9" customFormat="1" ht="33.75" customHeight="1" x14ac:dyDescent="0.25">
      <c r="A36" s="321"/>
      <c r="B36" s="316"/>
      <c r="C36" s="109"/>
      <c r="D36" s="35"/>
      <c r="E36" s="321"/>
      <c r="F36" s="316"/>
      <c r="G36" s="109" t="s">
        <v>118</v>
      </c>
      <c r="H36" s="35">
        <v>46</v>
      </c>
      <c r="I36" s="321"/>
      <c r="J36" s="316"/>
      <c r="K36" s="109" t="s">
        <v>118</v>
      </c>
      <c r="L36" s="35">
        <v>46</v>
      </c>
      <c r="M36" s="321"/>
      <c r="N36" s="316"/>
      <c r="O36" s="109" t="s">
        <v>118</v>
      </c>
      <c r="P36" s="35">
        <v>46</v>
      </c>
      <c r="Q36" s="321"/>
      <c r="R36" s="316"/>
      <c r="S36" s="109" t="s">
        <v>118</v>
      </c>
      <c r="T36" s="35">
        <v>46</v>
      </c>
      <c r="U36" s="273"/>
    </row>
    <row r="37" spans="1:21" s="9" customFormat="1" ht="33.75" customHeight="1" x14ac:dyDescent="0.25">
      <c r="A37" s="321"/>
      <c r="B37" s="316"/>
      <c r="C37" s="88"/>
      <c r="D37" s="35"/>
      <c r="E37" s="321"/>
      <c r="F37" s="316"/>
      <c r="G37" s="88" t="s">
        <v>25</v>
      </c>
      <c r="H37" s="35">
        <v>51</v>
      </c>
      <c r="I37" s="321"/>
      <c r="J37" s="316"/>
      <c r="K37" s="88" t="s">
        <v>25</v>
      </c>
      <c r="L37" s="35">
        <v>51</v>
      </c>
      <c r="M37" s="321"/>
      <c r="N37" s="316"/>
      <c r="O37" s="88" t="s">
        <v>25</v>
      </c>
      <c r="P37" s="35">
        <v>51</v>
      </c>
      <c r="Q37" s="321"/>
      <c r="R37" s="316"/>
      <c r="S37" s="88" t="s">
        <v>25</v>
      </c>
      <c r="T37" s="141">
        <v>51</v>
      </c>
    </row>
    <row r="38" spans="1:21" s="9" customFormat="1" ht="33.75" customHeight="1" x14ac:dyDescent="0.25">
      <c r="A38" s="321"/>
      <c r="B38" s="316"/>
      <c r="C38" s="111"/>
      <c r="D38" s="29"/>
      <c r="E38" s="321"/>
      <c r="F38" s="316"/>
      <c r="G38" s="111" t="s">
        <v>27</v>
      </c>
      <c r="H38" s="29">
        <v>49</v>
      </c>
      <c r="I38" s="321"/>
      <c r="J38" s="316"/>
      <c r="K38" s="111" t="s">
        <v>27</v>
      </c>
      <c r="L38" s="29">
        <v>49</v>
      </c>
      <c r="M38" s="321"/>
      <c r="N38" s="316"/>
      <c r="O38" s="111" t="s">
        <v>27</v>
      </c>
      <c r="P38" s="29">
        <v>49</v>
      </c>
      <c r="Q38" s="321"/>
      <c r="R38" s="316"/>
      <c r="S38" s="111" t="s">
        <v>27</v>
      </c>
      <c r="T38" s="141">
        <v>49</v>
      </c>
    </row>
    <row r="39" spans="1:21" s="9" customFormat="1" ht="33.75" customHeight="1" x14ac:dyDescent="0.25">
      <c r="A39" s="321"/>
      <c r="B39" s="316"/>
      <c r="C39" s="112"/>
      <c r="D39" s="35"/>
      <c r="E39" s="321"/>
      <c r="F39" s="316"/>
      <c r="G39" s="112" t="s">
        <v>55</v>
      </c>
      <c r="H39" s="35">
        <v>52</v>
      </c>
      <c r="I39" s="321"/>
      <c r="J39" s="316"/>
      <c r="K39" s="112" t="s">
        <v>56</v>
      </c>
      <c r="L39" s="35">
        <v>49</v>
      </c>
      <c r="M39" s="321"/>
      <c r="N39" s="316"/>
      <c r="O39" s="112" t="s">
        <v>55</v>
      </c>
      <c r="P39" s="35">
        <v>52</v>
      </c>
      <c r="Q39" s="321"/>
      <c r="R39" s="316"/>
      <c r="S39" s="112" t="s">
        <v>55</v>
      </c>
      <c r="T39" s="141">
        <v>52</v>
      </c>
      <c r="U39" s="155"/>
    </row>
    <row r="40" spans="1:21" s="9" customFormat="1" ht="33.75" customHeight="1" x14ac:dyDescent="0.25">
      <c r="A40" s="321"/>
      <c r="B40" s="316"/>
      <c r="C40" s="139"/>
      <c r="D40" s="35"/>
      <c r="E40" s="321"/>
      <c r="F40" s="316"/>
      <c r="G40" s="139" t="s">
        <v>26</v>
      </c>
      <c r="H40" s="35">
        <v>48</v>
      </c>
      <c r="I40" s="321"/>
      <c r="J40" s="316"/>
      <c r="K40" s="139" t="s">
        <v>26</v>
      </c>
      <c r="L40" s="35">
        <v>48</v>
      </c>
      <c r="M40" s="321"/>
      <c r="N40" s="316"/>
      <c r="O40" s="139" t="s">
        <v>26</v>
      </c>
      <c r="P40" s="35">
        <v>48</v>
      </c>
      <c r="Q40" s="321"/>
      <c r="R40" s="316"/>
      <c r="S40" s="139" t="s">
        <v>26</v>
      </c>
      <c r="T40" s="141">
        <v>48</v>
      </c>
    </row>
    <row r="41" spans="1:21" s="24" customFormat="1" ht="33.75" customHeight="1" thickBot="1" x14ac:dyDescent="0.4">
      <c r="A41" s="321"/>
      <c r="B41" s="317"/>
      <c r="C41" s="138"/>
      <c r="D41" s="140"/>
      <c r="E41" s="321"/>
      <c r="F41" s="317"/>
      <c r="G41" s="139" t="s">
        <v>60</v>
      </c>
      <c r="H41" s="141">
        <v>45</v>
      </c>
      <c r="I41" s="321"/>
      <c r="J41" s="317"/>
      <c r="K41" s="139" t="s">
        <v>61</v>
      </c>
      <c r="L41" s="35">
        <v>48</v>
      </c>
      <c r="M41" s="321"/>
      <c r="N41" s="317"/>
      <c r="O41" s="139" t="s">
        <v>60</v>
      </c>
      <c r="P41" s="141">
        <v>45</v>
      </c>
      <c r="Q41" s="321"/>
      <c r="R41" s="317"/>
      <c r="S41" s="138" t="s">
        <v>28</v>
      </c>
      <c r="T41" s="162">
        <v>45</v>
      </c>
      <c r="U41" s="150"/>
    </row>
    <row r="42" spans="1:21" ht="21.75" customHeight="1" thickTop="1" x14ac:dyDescent="0.25">
      <c r="A42" s="321"/>
      <c r="B42" s="318" t="s">
        <v>12</v>
      </c>
      <c r="C42" s="89"/>
      <c r="D42" s="31"/>
      <c r="E42" s="321"/>
      <c r="F42" s="318" t="s">
        <v>12</v>
      </c>
      <c r="G42" s="89" t="s">
        <v>19</v>
      </c>
      <c r="H42" s="31">
        <v>36</v>
      </c>
      <c r="I42" s="321"/>
      <c r="J42" s="318" t="s">
        <v>12</v>
      </c>
      <c r="K42" s="89" t="s">
        <v>19</v>
      </c>
      <c r="L42" s="31">
        <v>36</v>
      </c>
      <c r="M42" s="321"/>
      <c r="N42" s="318" t="s">
        <v>12</v>
      </c>
      <c r="O42" s="89" t="s">
        <v>19</v>
      </c>
      <c r="P42" s="31">
        <v>36</v>
      </c>
      <c r="Q42" s="321"/>
      <c r="R42" s="318" t="s">
        <v>12</v>
      </c>
      <c r="S42" s="89" t="s">
        <v>19</v>
      </c>
      <c r="T42" s="31">
        <v>36</v>
      </c>
    </row>
    <row r="43" spans="1:21" x14ac:dyDescent="0.25">
      <c r="A43" s="321"/>
      <c r="B43" s="318"/>
      <c r="C43" s="90"/>
      <c r="D43" s="37"/>
      <c r="E43" s="321"/>
      <c r="F43" s="318"/>
      <c r="G43" s="90" t="s">
        <v>58</v>
      </c>
      <c r="H43" s="37">
        <v>50</v>
      </c>
      <c r="I43" s="321"/>
      <c r="J43" s="318"/>
      <c r="K43" s="90" t="s">
        <v>58</v>
      </c>
      <c r="L43" s="37">
        <v>50</v>
      </c>
      <c r="M43" s="321"/>
      <c r="N43" s="318"/>
      <c r="O43" s="90" t="s">
        <v>58</v>
      </c>
      <c r="P43" s="37">
        <v>50</v>
      </c>
      <c r="Q43" s="321"/>
      <c r="R43" s="318"/>
      <c r="S43" s="90" t="s">
        <v>58</v>
      </c>
      <c r="T43" s="84">
        <v>50</v>
      </c>
      <c r="U43" s="16"/>
    </row>
    <row r="44" spans="1:21" x14ac:dyDescent="0.25">
      <c r="A44" s="321"/>
      <c r="B44" s="318"/>
      <c r="C44" s="90"/>
      <c r="D44" s="84"/>
      <c r="E44" s="321"/>
      <c r="F44" s="318"/>
      <c r="G44" s="90" t="s">
        <v>13</v>
      </c>
      <c r="H44" s="84">
        <v>68</v>
      </c>
      <c r="I44" s="321"/>
      <c r="J44" s="318"/>
      <c r="K44" s="90" t="s">
        <v>13</v>
      </c>
      <c r="L44" s="84">
        <v>68</v>
      </c>
      <c r="M44" s="321"/>
      <c r="N44" s="318"/>
      <c r="O44" s="90" t="s">
        <v>13</v>
      </c>
      <c r="P44" s="84">
        <v>68</v>
      </c>
      <c r="Q44" s="321"/>
      <c r="R44" s="318"/>
      <c r="S44" s="90" t="s">
        <v>13</v>
      </c>
      <c r="T44" s="84">
        <v>68</v>
      </c>
      <c r="U44" s="156"/>
    </row>
    <row r="45" spans="1:21" s="9" customFormat="1" x14ac:dyDescent="0.25">
      <c r="A45" s="321"/>
      <c r="B45" s="318"/>
      <c r="C45" s="157"/>
      <c r="D45" s="158"/>
      <c r="E45" s="321"/>
      <c r="F45" s="318"/>
      <c r="G45" s="157" t="s">
        <v>30</v>
      </c>
      <c r="H45" s="158">
        <v>57</v>
      </c>
      <c r="I45" s="321"/>
      <c r="J45" s="318"/>
      <c r="K45" s="157" t="s">
        <v>30</v>
      </c>
      <c r="L45" s="158">
        <v>57</v>
      </c>
      <c r="M45" s="321"/>
      <c r="N45" s="318"/>
      <c r="O45" s="157" t="s">
        <v>30</v>
      </c>
      <c r="P45" s="158">
        <v>57</v>
      </c>
      <c r="Q45" s="321"/>
      <c r="R45" s="318"/>
      <c r="S45" s="157" t="s">
        <v>30</v>
      </c>
      <c r="T45" s="158">
        <v>57</v>
      </c>
      <c r="U45" s="273"/>
    </row>
    <row r="46" spans="1:21" s="9" customFormat="1" x14ac:dyDescent="0.25">
      <c r="A46" s="321"/>
      <c r="B46" s="318"/>
      <c r="C46" s="159"/>
      <c r="D46" s="160"/>
      <c r="E46" s="321"/>
      <c r="F46" s="318"/>
      <c r="G46" s="159" t="s">
        <v>31</v>
      </c>
      <c r="H46" s="160">
        <v>42</v>
      </c>
      <c r="I46" s="321"/>
      <c r="J46" s="318"/>
      <c r="K46" s="159" t="s">
        <v>31</v>
      </c>
      <c r="L46" s="160">
        <v>42</v>
      </c>
      <c r="M46" s="321"/>
      <c r="N46" s="318"/>
      <c r="O46" s="159" t="s">
        <v>31</v>
      </c>
      <c r="P46" s="160">
        <v>42</v>
      </c>
      <c r="Q46" s="321"/>
      <c r="R46" s="318"/>
      <c r="S46" s="159" t="s">
        <v>31</v>
      </c>
      <c r="T46" s="160">
        <v>42</v>
      </c>
      <c r="U46" s="155"/>
    </row>
    <row r="47" spans="1:21" s="9" customFormat="1" x14ac:dyDescent="0.25">
      <c r="A47" s="321"/>
      <c r="B47" s="318"/>
      <c r="C47" s="159"/>
      <c r="D47" s="160"/>
      <c r="E47" s="321"/>
      <c r="F47" s="318"/>
      <c r="G47" s="159" t="s">
        <v>32</v>
      </c>
      <c r="H47" s="160">
        <v>42</v>
      </c>
      <c r="I47" s="321"/>
      <c r="J47" s="318"/>
      <c r="K47" s="159" t="s">
        <v>32</v>
      </c>
      <c r="L47" s="160">
        <v>42</v>
      </c>
      <c r="M47" s="321"/>
      <c r="N47" s="318"/>
      <c r="O47" s="159" t="s">
        <v>32</v>
      </c>
      <c r="P47" s="160">
        <v>42</v>
      </c>
      <c r="Q47" s="321"/>
      <c r="R47" s="318"/>
      <c r="S47" s="159" t="s">
        <v>32</v>
      </c>
      <c r="T47" s="160">
        <v>42</v>
      </c>
      <c r="U47" s="155"/>
    </row>
    <row r="48" spans="1:21" s="9" customFormat="1" x14ac:dyDescent="0.25">
      <c r="A48" s="321"/>
      <c r="B48" s="318"/>
      <c r="C48" s="159"/>
      <c r="D48" s="160"/>
      <c r="E48" s="321"/>
      <c r="F48" s="318"/>
      <c r="G48" s="159" t="s">
        <v>40</v>
      </c>
      <c r="H48" s="160">
        <v>42</v>
      </c>
      <c r="I48" s="321"/>
      <c r="J48" s="318"/>
      <c r="K48" s="159" t="s">
        <v>40</v>
      </c>
      <c r="L48" s="160">
        <v>42</v>
      </c>
      <c r="M48" s="321"/>
      <c r="N48" s="318"/>
      <c r="O48" s="159" t="s">
        <v>40</v>
      </c>
      <c r="P48" s="160">
        <v>42</v>
      </c>
      <c r="Q48" s="321"/>
      <c r="R48" s="318"/>
      <c r="S48" s="159" t="s">
        <v>40</v>
      </c>
      <c r="T48" s="160">
        <v>42</v>
      </c>
      <c r="U48" s="155"/>
    </row>
    <row r="49" spans="1:21" s="9" customFormat="1" x14ac:dyDescent="0.25">
      <c r="A49" s="321"/>
      <c r="B49" s="318"/>
      <c r="C49" s="159"/>
      <c r="D49" s="160"/>
      <c r="E49" s="321"/>
      <c r="F49" s="318"/>
      <c r="G49" s="159" t="s">
        <v>33</v>
      </c>
      <c r="H49" s="160">
        <v>42</v>
      </c>
      <c r="I49" s="321"/>
      <c r="J49" s="318"/>
      <c r="K49" s="159" t="s">
        <v>33</v>
      </c>
      <c r="L49" s="160">
        <v>42</v>
      </c>
      <c r="M49" s="321"/>
      <c r="N49" s="318"/>
      <c r="O49" s="159" t="s">
        <v>33</v>
      </c>
      <c r="P49" s="160">
        <v>42</v>
      </c>
      <c r="Q49" s="321"/>
      <c r="R49" s="318"/>
      <c r="S49" s="159" t="s">
        <v>33</v>
      </c>
      <c r="T49" s="160">
        <v>42</v>
      </c>
      <c r="U49" s="155"/>
    </row>
    <row r="50" spans="1:21" s="9" customFormat="1" x14ac:dyDescent="0.25">
      <c r="A50" s="321"/>
      <c r="B50" s="318"/>
      <c r="C50" s="159"/>
      <c r="D50" s="160"/>
      <c r="E50" s="321"/>
      <c r="F50" s="318"/>
      <c r="G50" s="159" t="s">
        <v>34</v>
      </c>
      <c r="H50" s="160">
        <v>42</v>
      </c>
      <c r="I50" s="321"/>
      <c r="J50" s="318"/>
      <c r="K50" s="159" t="s">
        <v>34</v>
      </c>
      <c r="L50" s="160">
        <v>42</v>
      </c>
      <c r="M50" s="321"/>
      <c r="N50" s="318"/>
      <c r="O50" s="159" t="s">
        <v>34</v>
      </c>
      <c r="P50" s="160">
        <v>42</v>
      </c>
      <c r="Q50" s="321"/>
      <c r="R50" s="318"/>
      <c r="S50" s="159" t="s">
        <v>34</v>
      </c>
      <c r="T50" s="160">
        <v>42</v>
      </c>
      <c r="U50" s="155"/>
    </row>
    <row r="51" spans="1:21" s="9" customFormat="1" ht="21.75" thickBot="1" x14ac:dyDescent="0.3">
      <c r="A51" s="321"/>
      <c r="B51" s="318"/>
      <c r="C51" s="157"/>
      <c r="D51" s="84"/>
      <c r="E51" s="321"/>
      <c r="F51" s="318"/>
      <c r="G51" s="157" t="s">
        <v>35</v>
      </c>
      <c r="H51" s="84">
        <v>57</v>
      </c>
      <c r="I51" s="321"/>
      <c r="J51" s="318"/>
      <c r="K51" s="157" t="s">
        <v>35</v>
      </c>
      <c r="L51" s="84">
        <v>57</v>
      </c>
      <c r="M51" s="321"/>
      <c r="N51" s="318"/>
      <c r="O51" s="157" t="s">
        <v>35</v>
      </c>
      <c r="P51" s="84">
        <v>57</v>
      </c>
      <c r="Q51" s="321"/>
      <c r="R51" s="318"/>
      <c r="S51" s="157" t="s">
        <v>35</v>
      </c>
      <c r="T51" s="84">
        <v>57</v>
      </c>
      <c r="U51" s="155"/>
    </row>
    <row r="52" spans="1:21" ht="3" customHeight="1" thickTop="1" thickBot="1" x14ac:dyDescent="0.35">
      <c r="A52" s="91"/>
      <c r="B52" s="92"/>
      <c r="C52" s="124"/>
      <c r="D52" s="126"/>
      <c r="E52" s="93"/>
      <c r="F52" s="92"/>
      <c r="G52" s="94"/>
      <c r="H52" s="126"/>
      <c r="I52" s="95"/>
      <c r="J52" s="92"/>
      <c r="K52" s="96"/>
      <c r="L52" s="126"/>
      <c r="M52" s="93"/>
      <c r="N52" s="92"/>
      <c r="O52" s="97"/>
      <c r="P52" s="126"/>
      <c r="Q52" s="93"/>
      <c r="R52" s="92"/>
      <c r="S52" s="98"/>
      <c r="T52" s="126"/>
    </row>
    <row r="56" spans="1:21" x14ac:dyDescent="0.3">
      <c r="C56" s="152"/>
      <c r="D56" s="153"/>
    </row>
    <row r="57" spans="1:21" x14ac:dyDescent="0.3">
      <c r="C57" s="152"/>
      <c r="D57" s="153"/>
    </row>
    <row r="58" spans="1:21" x14ac:dyDescent="0.3">
      <c r="C58" s="152"/>
      <c r="D58" s="153"/>
      <c r="S58"/>
    </row>
    <row r="59" spans="1:21" x14ac:dyDescent="0.3">
      <c r="C59" s="152"/>
      <c r="D59" s="153"/>
    </row>
    <row r="60" spans="1:21" x14ac:dyDescent="0.3">
      <c r="C60" s="152"/>
      <c r="D60" s="153"/>
    </row>
    <row r="65" spans="3:19" x14ac:dyDescent="0.35">
      <c r="C65"/>
    </row>
    <row r="67" spans="3:19" x14ac:dyDescent="0.35">
      <c r="S67"/>
    </row>
    <row r="70" spans="3:19" x14ac:dyDescent="0.35">
      <c r="S70"/>
    </row>
  </sheetData>
  <mergeCells count="56">
    <mergeCell ref="A4:A51"/>
    <mergeCell ref="E4:E51"/>
    <mergeCell ref="I4:I51"/>
    <mergeCell ref="M4:M51"/>
    <mergeCell ref="Q4:Q51"/>
    <mergeCell ref="B42:B51"/>
    <mergeCell ref="F42:F51"/>
    <mergeCell ref="J42:J51"/>
    <mergeCell ref="N42:N51"/>
    <mergeCell ref="J18:J19"/>
    <mergeCell ref="J32:J41"/>
    <mergeCell ref="N32:N41"/>
    <mergeCell ref="R7:R9"/>
    <mergeCell ref="B2:C2"/>
    <mergeCell ref="F2:G2"/>
    <mergeCell ref="J2:K2"/>
    <mergeCell ref="N2:O2"/>
    <mergeCell ref="R2:S2"/>
    <mergeCell ref="J7:J9"/>
    <mergeCell ref="B7:B9"/>
    <mergeCell ref="F7:F9"/>
    <mergeCell ref="J3:J6"/>
    <mergeCell ref="R3:R6"/>
    <mergeCell ref="N3:N6"/>
    <mergeCell ref="R32:R41"/>
    <mergeCell ref="R42:R51"/>
    <mergeCell ref="B10:B17"/>
    <mergeCell ref="F10:F17"/>
    <mergeCell ref="J10:J17"/>
    <mergeCell ref="B29:B31"/>
    <mergeCell ref="F29:F31"/>
    <mergeCell ref="B20:B24"/>
    <mergeCell ref="F20:F24"/>
    <mergeCell ref="F25:F28"/>
    <mergeCell ref="F18:F19"/>
    <mergeCell ref="B18:B19"/>
    <mergeCell ref="B32:B41"/>
    <mergeCell ref="F32:F41"/>
    <mergeCell ref="N20:N24"/>
    <mergeCell ref="J20:J24"/>
    <mergeCell ref="A1:T1"/>
    <mergeCell ref="N29:N31"/>
    <mergeCell ref="B25:B28"/>
    <mergeCell ref="N7:N9"/>
    <mergeCell ref="N18:N19"/>
    <mergeCell ref="R18:R19"/>
    <mergeCell ref="R10:R17"/>
    <mergeCell ref="R20:R24"/>
    <mergeCell ref="N10:N17"/>
    <mergeCell ref="B3:B6"/>
    <mergeCell ref="F3:F6"/>
    <mergeCell ref="R29:R31"/>
    <mergeCell ref="J25:J28"/>
    <mergeCell ref="N25:N28"/>
    <mergeCell ref="R25:R28"/>
    <mergeCell ref="J29:J31"/>
  </mergeCells>
  <pageMargins left="0.23622047244094491" right="0.23622047244094491" top="7.874015748031496E-2" bottom="7.874015748031496E-2" header="7.874015748031496E-2" footer="7.874015748031496E-2"/>
  <pageSetup paperSize="9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zoomScale="55" zoomScaleNormal="55" workbookViewId="0">
      <pane xSplit="4" ySplit="1" topLeftCell="E38" activePane="bottomRight" state="frozen"/>
      <selection activeCell="F9" sqref="F9:G9"/>
      <selection pane="topRight" activeCell="F9" sqref="F9:G9"/>
      <selection pane="bottomLeft" activeCell="F9" sqref="F9:G9"/>
      <selection pane="bottomRight" activeCell="F9" sqref="F9:G9"/>
    </sheetView>
  </sheetViews>
  <sheetFormatPr defaultRowHeight="26.25" x14ac:dyDescent="0.4"/>
  <cols>
    <col min="1" max="1" width="12.7109375" style="118" customWidth="1"/>
    <col min="2" max="2" width="5" style="42" customWidth="1"/>
    <col min="3" max="3" width="66.42578125" style="119" customWidth="1"/>
    <col min="4" max="4" width="8.28515625" style="120" customWidth="1"/>
    <col min="5" max="5" width="9.5703125" style="120" customWidth="1"/>
    <col min="6" max="6" width="10.85546875" style="118" customWidth="1"/>
    <col min="7" max="45" width="10.85546875" customWidth="1"/>
  </cols>
  <sheetData>
    <row r="1" spans="1:45" s="23" customFormat="1" ht="126" customHeight="1" thickTop="1" thickBot="1" x14ac:dyDescent="0.4">
      <c r="A1" s="114"/>
      <c r="B1" s="149"/>
      <c r="C1" s="322" t="s">
        <v>37</v>
      </c>
      <c r="D1" s="322"/>
      <c r="E1" s="115"/>
      <c r="F1" s="142" t="s">
        <v>36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</row>
    <row r="2" spans="1:45" s="2" customFormat="1" ht="39" thickTop="1" thickBot="1" x14ac:dyDescent="0.35">
      <c r="A2" s="121" t="s">
        <v>16</v>
      </c>
      <c r="B2" s="328" t="s">
        <v>1</v>
      </c>
      <c r="C2" s="328"/>
      <c r="D2" s="40" t="s">
        <v>2</v>
      </c>
      <c r="E2" s="40" t="s">
        <v>15</v>
      </c>
      <c r="F2" s="122">
        <f>SUMPRODUCT(D3:D51,F3:F51)</f>
        <v>0</v>
      </c>
      <c r="G2" s="122">
        <f>SUMPRODUCT(D3:D51,G3:G51)</f>
        <v>0</v>
      </c>
      <c r="H2" s="122">
        <f>SUMPRODUCT(D3:D51,H3:H51)</f>
        <v>0</v>
      </c>
      <c r="I2" s="122">
        <f>SUMPRODUCT(D3:D51,I3:I51)</f>
        <v>0</v>
      </c>
      <c r="J2" s="122">
        <f>SUMPRODUCT(D3:D51,J3:J51)</f>
        <v>0</v>
      </c>
      <c r="K2" s="122">
        <f>SUMPRODUCT(D3:D51,K3:K51)</f>
        <v>0</v>
      </c>
      <c r="L2" s="122">
        <f>SUMPRODUCT(D3:D51,L3:L51)</f>
        <v>0</v>
      </c>
      <c r="M2" s="122">
        <f>SUMPRODUCT(D3:D51,M3:M51)</f>
        <v>0</v>
      </c>
      <c r="N2" s="122">
        <f>SUMPRODUCT(D3:D51,N3:N51)</f>
        <v>0</v>
      </c>
      <c r="O2" s="122">
        <f>SUMPRODUCT(D3:D51,O3:O51)</f>
        <v>0</v>
      </c>
      <c r="P2" s="122">
        <f>SUMPRODUCT(D3:D51,P3:P51)</f>
        <v>0</v>
      </c>
      <c r="Q2" s="122">
        <f>SUMPRODUCT(D3:D51,Q3:Q51)</f>
        <v>0</v>
      </c>
      <c r="R2" s="122">
        <f>SUMPRODUCT(D3:D51,R3:R51)</f>
        <v>0</v>
      </c>
      <c r="S2" s="122">
        <f>SUMPRODUCT(D3:D51,S3:S51)</f>
        <v>0</v>
      </c>
      <c r="T2" s="122">
        <f>SUMPRODUCT(D3:D51,T3:T51)</f>
        <v>0</v>
      </c>
      <c r="U2" s="122">
        <f>SUMPRODUCT(D3:D51,U3:U51)</f>
        <v>0</v>
      </c>
      <c r="V2" s="122">
        <f>SUMPRODUCT(D3:D51,V3:V51)</f>
        <v>0</v>
      </c>
      <c r="W2" s="122">
        <f>SUMPRODUCT(D3:D51,W3:W51)</f>
        <v>0</v>
      </c>
      <c r="X2" s="122">
        <f>SUMPRODUCT(D3:D51,X3:X51)</f>
        <v>0</v>
      </c>
      <c r="Y2" s="122">
        <f>SUMPRODUCT(D3:D51,Y3:Y51)</f>
        <v>0</v>
      </c>
      <c r="Z2" s="122">
        <f>SUMPRODUCT(D3:D51,Z3:Z51)</f>
        <v>0</v>
      </c>
      <c r="AA2" s="122">
        <f>SUMPRODUCT(D3:D51,AA3:AA51)</f>
        <v>0</v>
      </c>
      <c r="AB2" s="122">
        <f>SUMPRODUCT(D3:D51,AB3:AB51)</f>
        <v>0</v>
      </c>
      <c r="AC2" s="122">
        <f>SUMPRODUCT(D3:D49,AC3:AC49)</f>
        <v>0</v>
      </c>
      <c r="AD2" s="122">
        <f>SUMPRODUCT(D3:D49,AD3:AD49)</f>
        <v>0</v>
      </c>
      <c r="AE2" s="122">
        <f>SUMPRODUCT(D3:D49,AE3:AE49)</f>
        <v>0</v>
      </c>
      <c r="AF2" s="122">
        <f>SUMPRODUCT(D3:D49,AF3:AF49)</f>
        <v>0</v>
      </c>
      <c r="AG2" s="122">
        <f>SUMPRODUCT(D3:D49,AG3:AG49)</f>
        <v>0</v>
      </c>
      <c r="AH2" s="122">
        <f>SUMPRODUCT(D3:D49,AH3:AH49)</f>
        <v>0</v>
      </c>
      <c r="AI2" s="122">
        <f>SUMPRODUCT(D3:D49,AI3:AI49)</f>
        <v>0</v>
      </c>
      <c r="AJ2" s="122">
        <f>SUMPRODUCT(D3:D49,AJ3:AJ49)</f>
        <v>0</v>
      </c>
      <c r="AK2" s="122">
        <f>SUMPRODUCT(D3:D49,AK3:AK49)</f>
        <v>0</v>
      </c>
      <c r="AL2" s="122">
        <f>SUMPRODUCT(D3:D49,AL3:AL49)</f>
        <v>0</v>
      </c>
      <c r="AM2" s="122">
        <f>SUMPRODUCT(D3:D49,AM3:AM49)</f>
        <v>0</v>
      </c>
      <c r="AN2" s="122">
        <f>SUMPRODUCT(D3:D49,AN3:AN49)</f>
        <v>0</v>
      </c>
      <c r="AO2" s="122">
        <f>SUMPRODUCT(D3:D49,AO3:AO49)</f>
        <v>0</v>
      </c>
      <c r="AP2" s="122">
        <f>SUMPRODUCT(D3:D49,AP3:AP49)</f>
        <v>0</v>
      </c>
      <c r="AQ2" s="122">
        <f>SUMPRODUCT(D3:D49,AQ3:AQ49)</f>
        <v>0</v>
      </c>
      <c r="AR2" s="122">
        <f>SUMPRODUCT(D3:D49,AR3:AR49)</f>
        <v>0</v>
      </c>
      <c r="AS2" s="122">
        <f>SUMPRODUCT(D3:D49,AS3:AS49)</f>
        <v>0</v>
      </c>
    </row>
    <row r="3" spans="1:45" s="3" customFormat="1" ht="33" thickTop="1" thickBot="1" x14ac:dyDescent="0.4">
      <c r="A3" s="123" t="str">
        <f>'15-18.06'!A3</f>
        <v>14.06</v>
      </c>
      <c r="B3" s="332" t="s">
        <v>46</v>
      </c>
      <c r="C3" s="58">
        <f>'15-18.06'!C3</f>
        <v>0</v>
      </c>
      <c r="D3" s="48">
        <f>'15-18.06'!D3</f>
        <v>0</v>
      </c>
      <c r="E3" s="116">
        <f>SUM(F3:AS3)</f>
        <v>0</v>
      </c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</row>
    <row r="4" spans="1:45" s="3" customFormat="1" ht="64.5" customHeight="1" thickTop="1" thickBot="1" x14ac:dyDescent="0.4">
      <c r="A4" s="326" t="s">
        <v>99</v>
      </c>
      <c r="B4" s="333"/>
      <c r="C4" s="47">
        <f>'15-18.06'!C4</f>
        <v>0</v>
      </c>
      <c r="D4" s="49">
        <f>'15-18.06'!D4</f>
        <v>0</v>
      </c>
      <c r="E4" s="116">
        <f t="shared" ref="E4:E37" si="0">SUM(F4:AS4)</f>
        <v>0</v>
      </c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</row>
    <row r="5" spans="1:45" s="3" customFormat="1" ht="27.75" thickTop="1" thickBot="1" x14ac:dyDescent="0.4">
      <c r="A5" s="326"/>
      <c r="B5" s="333"/>
      <c r="C5" s="47">
        <f>'15-18.06'!C5</f>
        <v>0</v>
      </c>
      <c r="D5" s="49">
        <f>'15-18.06'!D5</f>
        <v>0</v>
      </c>
      <c r="E5" s="116">
        <f t="shared" si="0"/>
        <v>0</v>
      </c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</row>
    <row r="6" spans="1:45" s="3" customFormat="1" ht="27.75" thickTop="1" thickBot="1" x14ac:dyDescent="0.4">
      <c r="A6" s="326"/>
      <c r="B6" s="334"/>
      <c r="C6" s="52">
        <f>'15-18.06'!C6</f>
        <v>0</v>
      </c>
      <c r="D6" s="55">
        <f>'15-18.06'!D6</f>
        <v>0</v>
      </c>
      <c r="E6" s="116">
        <f t="shared" si="0"/>
        <v>0</v>
      </c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5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</row>
    <row r="7" spans="1:45" s="3" customFormat="1" ht="27.75" thickTop="1" thickBot="1" x14ac:dyDescent="0.4">
      <c r="A7" s="326"/>
      <c r="B7" s="329" t="s">
        <v>47</v>
      </c>
      <c r="C7" s="56">
        <f>'15-18.06'!C7</f>
        <v>0</v>
      </c>
      <c r="D7" s="54">
        <f>'15-18.06'!D7</f>
        <v>0</v>
      </c>
      <c r="E7" s="117">
        <f t="shared" si="0"/>
        <v>0</v>
      </c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s="10" customFormat="1" ht="27.75" thickTop="1" thickBot="1" x14ac:dyDescent="0.4">
      <c r="A8" s="326"/>
      <c r="B8" s="330"/>
      <c r="C8" s="57">
        <f>'15-18.06'!C8</f>
        <v>0</v>
      </c>
      <c r="D8" s="54">
        <f>'15-18.06'!D8</f>
        <v>0</v>
      </c>
      <c r="E8" s="116">
        <f t="shared" si="0"/>
        <v>0</v>
      </c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s="3" customFormat="1" ht="27.75" thickTop="1" thickBot="1" x14ac:dyDescent="0.4">
      <c r="A9" s="326"/>
      <c r="B9" s="331"/>
      <c r="C9" s="197">
        <f>'15-18.06'!C9</f>
        <v>0</v>
      </c>
      <c r="D9" s="64">
        <f>'15-18.06'!D9</f>
        <v>0</v>
      </c>
      <c r="E9" s="116">
        <f t="shared" si="0"/>
        <v>0</v>
      </c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</row>
    <row r="10" spans="1:45" s="3" customFormat="1" ht="27.75" thickTop="1" thickBot="1" x14ac:dyDescent="0.4">
      <c r="A10" s="326"/>
      <c r="B10" s="333" t="s">
        <v>41</v>
      </c>
      <c r="C10" s="19">
        <f>'15-18.06'!C10</f>
        <v>0</v>
      </c>
      <c r="D10" s="48">
        <f>'15-18.06'!D10</f>
        <v>0</v>
      </c>
      <c r="E10" s="116">
        <f t="shared" si="0"/>
        <v>0</v>
      </c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</row>
    <row r="11" spans="1:45" s="3" customFormat="1" ht="27.75" thickTop="1" thickBot="1" x14ac:dyDescent="0.4">
      <c r="A11" s="326"/>
      <c r="B11" s="333"/>
      <c r="C11" s="47">
        <f>'15-18.06'!C11</f>
        <v>0</v>
      </c>
      <c r="D11" s="49">
        <f>'15-18.06'!D11</f>
        <v>0</v>
      </c>
      <c r="E11" s="116">
        <f t="shared" si="0"/>
        <v>0</v>
      </c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</row>
    <row r="12" spans="1:45" s="3" customFormat="1" ht="27.75" thickTop="1" thickBot="1" x14ac:dyDescent="0.4">
      <c r="A12" s="326"/>
      <c r="B12" s="333"/>
      <c r="C12" s="79">
        <f>'15-18.06'!C12</f>
        <v>0</v>
      </c>
      <c r="D12" s="55">
        <f>'15-18.06'!D12</f>
        <v>0</v>
      </c>
      <c r="E12" s="116">
        <f t="shared" si="0"/>
        <v>0</v>
      </c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5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</row>
    <row r="13" spans="1:45" s="3" customFormat="1" ht="27.75" thickTop="1" thickBot="1" x14ac:dyDescent="0.4">
      <c r="A13" s="326"/>
      <c r="B13" s="333"/>
      <c r="C13" s="20">
        <f>'15-18.06'!C13</f>
        <v>0</v>
      </c>
      <c r="D13" s="66">
        <f>'15-18.06'!D13</f>
        <v>0</v>
      </c>
      <c r="E13" s="116">
        <f t="shared" si="0"/>
        <v>0</v>
      </c>
      <c r="F13" s="14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</row>
    <row r="14" spans="1:45" s="10" customFormat="1" ht="27.75" thickTop="1" thickBot="1" x14ac:dyDescent="0.4">
      <c r="A14" s="326"/>
      <c r="B14" s="333"/>
      <c r="C14" s="201">
        <f>'15-18.06'!C14</f>
        <v>0</v>
      </c>
      <c r="D14" s="67">
        <f>'15-18.06'!D14</f>
        <v>0</v>
      </c>
      <c r="E14" s="116">
        <f t="shared" si="0"/>
        <v>0</v>
      </c>
      <c r="F14" s="14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</row>
    <row r="15" spans="1:45" s="10" customFormat="1" ht="27.75" thickTop="1" thickBot="1" x14ac:dyDescent="0.4">
      <c r="A15" s="326"/>
      <c r="B15" s="333"/>
      <c r="C15" s="19">
        <f>'15-18.06'!C15</f>
        <v>0</v>
      </c>
      <c r="D15" s="48">
        <f>'15-18.06'!D15</f>
        <v>0</v>
      </c>
      <c r="E15" s="116">
        <f t="shared" si="0"/>
        <v>0</v>
      </c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</row>
    <row r="16" spans="1:45" s="10" customFormat="1" ht="27.75" thickTop="1" thickBot="1" x14ac:dyDescent="0.4">
      <c r="A16" s="326"/>
      <c r="B16" s="333"/>
      <c r="C16" s="47">
        <f>'15-18.06'!C16</f>
        <v>0</v>
      </c>
      <c r="D16" s="49">
        <f>'15-18.06'!D16</f>
        <v>0</v>
      </c>
      <c r="E16" s="116">
        <f t="shared" si="0"/>
        <v>0</v>
      </c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</row>
    <row r="17" spans="1:45" s="10" customFormat="1" ht="27.75" thickTop="1" thickBot="1" x14ac:dyDescent="0.4">
      <c r="A17" s="326"/>
      <c r="B17" s="333"/>
      <c r="C17" s="79">
        <f>'15-18.06'!C17</f>
        <v>0</v>
      </c>
      <c r="D17" s="55">
        <f>'15-18.06'!D17</f>
        <v>0</v>
      </c>
      <c r="E17" s="116">
        <f t="shared" si="0"/>
        <v>0</v>
      </c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5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</row>
    <row r="18" spans="1:45" s="10" customFormat="1" ht="27.75" thickTop="1" thickBot="1" x14ac:dyDescent="0.4">
      <c r="A18" s="326"/>
      <c r="B18" s="335" t="s">
        <v>48</v>
      </c>
      <c r="C18" s="20">
        <f>'15-18.06'!C18</f>
        <v>0</v>
      </c>
      <c r="D18" s="66">
        <f>'15-18.06'!D18</f>
        <v>0</v>
      </c>
      <c r="E18" s="116">
        <f t="shared" si="0"/>
        <v>0</v>
      </c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5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</row>
    <row r="19" spans="1:45" s="3" customFormat="1" ht="27.75" thickTop="1" thickBot="1" x14ac:dyDescent="0.4">
      <c r="A19" s="326"/>
      <c r="B19" s="336"/>
      <c r="C19" s="65">
        <f>'15-18.06'!C19</f>
        <v>0</v>
      </c>
      <c r="D19" s="67">
        <f>'15-18.06'!D19</f>
        <v>0</v>
      </c>
      <c r="E19" s="116">
        <f t="shared" si="0"/>
        <v>0</v>
      </c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</row>
    <row r="20" spans="1:45" s="3" customFormat="1" ht="27.75" thickTop="1" thickBot="1" x14ac:dyDescent="0.4">
      <c r="A20" s="326"/>
      <c r="B20" s="337" t="s">
        <v>49</v>
      </c>
      <c r="C20" s="19">
        <f>'15-18.06'!C20</f>
        <v>0</v>
      </c>
      <c r="D20" s="48">
        <f>'15-18.06'!D20</f>
        <v>0</v>
      </c>
      <c r="E20" s="116">
        <f t="shared" si="0"/>
        <v>0</v>
      </c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</row>
    <row r="21" spans="1:45" s="3" customFormat="1" ht="27.75" thickTop="1" thickBot="1" x14ac:dyDescent="0.4">
      <c r="A21" s="326"/>
      <c r="B21" s="338"/>
      <c r="C21" s="47">
        <f>'15-18.06'!C21</f>
        <v>0</v>
      </c>
      <c r="D21" s="49">
        <f>'15-18.06'!D21</f>
        <v>0</v>
      </c>
      <c r="E21" s="116">
        <f t="shared" si="0"/>
        <v>0</v>
      </c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</row>
    <row r="22" spans="1:45" s="3" customFormat="1" ht="27.75" thickTop="1" thickBot="1" x14ac:dyDescent="0.4">
      <c r="A22" s="326"/>
      <c r="B22" s="338"/>
      <c r="C22" s="47">
        <f>'15-18.06'!C22</f>
        <v>0</v>
      </c>
      <c r="D22" s="49">
        <f>'15-18.06'!D22</f>
        <v>0</v>
      </c>
      <c r="E22" s="116">
        <f t="shared" si="0"/>
        <v>0</v>
      </c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</row>
    <row r="23" spans="1:45" s="8" customFormat="1" ht="27.75" thickTop="1" thickBot="1" x14ac:dyDescent="0.4">
      <c r="A23" s="326"/>
      <c r="B23" s="338"/>
      <c r="C23" s="47">
        <f>'15-18.06'!C23</f>
        <v>0</v>
      </c>
      <c r="D23" s="49">
        <f>'15-18.06'!D23</f>
        <v>0</v>
      </c>
      <c r="E23" s="116">
        <f t="shared" si="0"/>
        <v>0</v>
      </c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5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</row>
    <row r="24" spans="1:45" s="8" customFormat="1" ht="27.75" thickTop="1" thickBot="1" x14ac:dyDescent="0.4">
      <c r="A24" s="326"/>
      <c r="B24" s="338"/>
      <c r="C24" s="52">
        <f>'15-18.06'!C24</f>
        <v>0</v>
      </c>
      <c r="D24" s="55">
        <f>'15-18.06'!D24</f>
        <v>0</v>
      </c>
      <c r="E24" s="116">
        <f t="shared" si="0"/>
        <v>0</v>
      </c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5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</row>
    <row r="25" spans="1:45" s="8" customFormat="1" ht="27.75" thickTop="1" thickBot="1" x14ac:dyDescent="0.4">
      <c r="A25" s="326"/>
      <c r="B25" s="339" t="s">
        <v>43</v>
      </c>
      <c r="C25" s="56">
        <f>'15-18.06'!C25</f>
        <v>0</v>
      </c>
      <c r="D25" s="53">
        <f>'15-18.06'!D25</f>
        <v>0</v>
      </c>
      <c r="E25" s="116">
        <f t="shared" si="0"/>
        <v>0</v>
      </c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</row>
    <row r="26" spans="1:45" s="8" customFormat="1" ht="27.75" thickTop="1" thickBot="1" x14ac:dyDescent="0.4">
      <c r="A26" s="326"/>
      <c r="B26" s="340"/>
      <c r="C26" s="57">
        <f>'15-18.06'!C26</f>
        <v>0</v>
      </c>
      <c r="D26" s="54">
        <f>'15-18.06'!D26</f>
        <v>0</v>
      </c>
      <c r="E26" s="116">
        <f t="shared" si="0"/>
        <v>0</v>
      </c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5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</row>
    <row r="27" spans="1:45" s="8" customFormat="1" ht="27.75" thickTop="1" thickBot="1" x14ac:dyDescent="0.4">
      <c r="A27" s="326"/>
      <c r="B27" s="340"/>
      <c r="C27" s="57">
        <f>'15-18.06'!C27</f>
        <v>0</v>
      </c>
      <c r="D27" s="54">
        <f>'15-18.06'!D27</f>
        <v>0</v>
      </c>
      <c r="E27" s="116">
        <f t="shared" si="0"/>
        <v>0</v>
      </c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5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</row>
    <row r="28" spans="1:45" s="8" customFormat="1" ht="27.75" thickTop="1" thickBot="1" x14ac:dyDescent="0.4">
      <c r="A28" s="326"/>
      <c r="B28" s="340"/>
      <c r="C28" s="198">
        <f>'15-18.06'!C28</f>
        <v>0</v>
      </c>
      <c r="D28" s="64">
        <f>'15-18.06'!D28</f>
        <v>0</v>
      </c>
      <c r="E28" s="116">
        <f t="shared" si="0"/>
        <v>0</v>
      </c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</row>
    <row r="29" spans="1:45" s="3" customFormat="1" ht="27.75" thickTop="1" thickBot="1" x14ac:dyDescent="0.4">
      <c r="A29" s="326"/>
      <c r="B29" s="341" t="s">
        <v>44</v>
      </c>
      <c r="C29" s="194">
        <f>'15-18.06'!C29</f>
        <v>0</v>
      </c>
      <c r="D29" s="192">
        <f>'15-18.06'!D29</f>
        <v>0</v>
      </c>
      <c r="E29" s="116">
        <f t="shared" si="0"/>
        <v>0</v>
      </c>
      <c r="F29" s="143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5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</row>
    <row r="30" spans="1:45" s="3" customFormat="1" ht="27.75" thickTop="1" thickBot="1" x14ac:dyDescent="0.4">
      <c r="A30" s="326"/>
      <c r="B30" s="341"/>
      <c r="C30" s="218">
        <f>'15-18.06'!C30</f>
        <v>0</v>
      </c>
      <c r="D30" s="219">
        <f>'15-18.06'!D30</f>
        <v>0</v>
      </c>
      <c r="E30" s="116">
        <f t="shared" si="0"/>
        <v>0</v>
      </c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5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</row>
    <row r="31" spans="1:45" s="3" customFormat="1" ht="27.75" thickTop="1" thickBot="1" x14ac:dyDescent="0.4">
      <c r="A31" s="326"/>
      <c r="B31" s="341"/>
      <c r="C31" s="172">
        <f>'15-18.06'!C31</f>
        <v>0</v>
      </c>
      <c r="D31" s="70">
        <f>'15-18.06'!D31</f>
        <v>0</v>
      </c>
      <c r="E31" s="116">
        <f t="shared" si="0"/>
        <v>0</v>
      </c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5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</row>
    <row r="32" spans="1:45" s="3" customFormat="1" ht="27.75" thickTop="1" thickBot="1" x14ac:dyDescent="0.4">
      <c r="A32" s="326"/>
      <c r="B32" s="342" t="s">
        <v>45</v>
      </c>
      <c r="C32" s="50">
        <f>'15-18.06'!C32</f>
        <v>0</v>
      </c>
      <c r="D32" s="48">
        <f>'15-18.06'!D32</f>
        <v>0</v>
      </c>
      <c r="E32" s="116">
        <f t="shared" si="0"/>
        <v>0</v>
      </c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5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</row>
    <row r="33" spans="1:45" s="9" customFormat="1" ht="27.75" thickTop="1" thickBot="1" x14ac:dyDescent="0.3">
      <c r="A33" s="326"/>
      <c r="B33" s="343"/>
      <c r="C33" s="50">
        <f>'15-18.06'!C33</f>
        <v>0</v>
      </c>
      <c r="D33" s="48">
        <f>'15-18.06'!D33</f>
        <v>0</v>
      </c>
      <c r="E33" s="116">
        <f t="shared" si="0"/>
        <v>0</v>
      </c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5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</row>
    <row r="34" spans="1:45" s="9" customFormat="1" ht="27.75" thickTop="1" thickBot="1" x14ac:dyDescent="0.3">
      <c r="A34" s="326"/>
      <c r="B34" s="343"/>
      <c r="C34" s="50">
        <f>'15-18.06'!C34</f>
        <v>0</v>
      </c>
      <c r="D34" s="48">
        <f>'15-18.06'!D34</f>
        <v>0</v>
      </c>
      <c r="E34" s="116">
        <f t="shared" si="0"/>
        <v>0</v>
      </c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5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</row>
    <row r="35" spans="1:45" s="9" customFormat="1" ht="27.75" thickTop="1" thickBot="1" x14ac:dyDescent="0.3">
      <c r="A35" s="326"/>
      <c r="B35" s="343"/>
      <c r="C35" s="50">
        <f>'15-18.06'!C35</f>
        <v>0</v>
      </c>
      <c r="D35" s="48">
        <f>'15-18.06'!D35</f>
        <v>0</v>
      </c>
      <c r="E35" s="116">
        <f t="shared" si="0"/>
        <v>0</v>
      </c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5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</row>
    <row r="36" spans="1:45" s="9" customFormat="1" ht="27.75" thickTop="1" thickBot="1" x14ac:dyDescent="0.3">
      <c r="A36" s="326"/>
      <c r="B36" s="343"/>
      <c r="C36" s="50">
        <f>'15-18.06'!C36</f>
        <v>0</v>
      </c>
      <c r="D36" s="48">
        <f>'15-18.06'!D36</f>
        <v>0</v>
      </c>
      <c r="E36" s="116">
        <f t="shared" si="0"/>
        <v>0</v>
      </c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</row>
    <row r="37" spans="1:45" s="9" customFormat="1" ht="27.75" thickTop="1" thickBot="1" x14ac:dyDescent="0.3">
      <c r="A37" s="326"/>
      <c r="B37" s="343"/>
      <c r="C37" s="50">
        <f>'15-18.06'!C37</f>
        <v>0</v>
      </c>
      <c r="D37" s="48">
        <f>'15-18.06'!D37</f>
        <v>0</v>
      </c>
      <c r="E37" s="116">
        <f t="shared" si="0"/>
        <v>0</v>
      </c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5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</row>
    <row r="38" spans="1:45" s="9" customFormat="1" ht="27.75" thickTop="1" thickBot="1" x14ac:dyDescent="0.3">
      <c r="A38" s="326"/>
      <c r="B38" s="343"/>
      <c r="C38" s="50">
        <f>'15-18.06'!C38</f>
        <v>0</v>
      </c>
      <c r="D38" s="48">
        <f>'15-18.06'!D38</f>
        <v>0</v>
      </c>
      <c r="E38" s="116">
        <f t="shared" ref="E38:E44" si="1">SUM(F38:AS38)</f>
        <v>0</v>
      </c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5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</row>
    <row r="39" spans="1:45" s="9" customFormat="1" ht="27.75" thickTop="1" thickBot="1" x14ac:dyDescent="0.3">
      <c r="A39" s="326"/>
      <c r="B39" s="343"/>
      <c r="C39" s="50">
        <f>'15-18.06'!C39</f>
        <v>0</v>
      </c>
      <c r="D39" s="48">
        <f>'15-18.06'!D39</f>
        <v>0</v>
      </c>
      <c r="E39" s="116">
        <f t="shared" si="1"/>
        <v>0</v>
      </c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</row>
    <row r="40" spans="1:45" s="9" customFormat="1" ht="27.75" thickTop="1" thickBot="1" x14ac:dyDescent="0.3">
      <c r="A40" s="326"/>
      <c r="B40" s="343"/>
      <c r="C40" s="50">
        <f>'15-18.06'!C40</f>
        <v>0</v>
      </c>
      <c r="D40" s="48">
        <f>'15-18.06'!D40</f>
        <v>0</v>
      </c>
      <c r="E40" s="116">
        <f t="shared" si="1"/>
        <v>0</v>
      </c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5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</row>
    <row r="41" spans="1:45" s="9" customFormat="1" ht="27.75" thickTop="1" thickBot="1" x14ac:dyDescent="0.3">
      <c r="A41" s="326"/>
      <c r="B41" s="344"/>
      <c r="C41" s="50">
        <f>'15-18.06'!C41</f>
        <v>0</v>
      </c>
      <c r="D41" s="48">
        <f>'15-18.06'!D41</f>
        <v>0</v>
      </c>
      <c r="E41" s="116">
        <f t="shared" si="1"/>
        <v>0</v>
      </c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5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</row>
    <row r="42" spans="1:45" s="9" customFormat="1" ht="27.75" thickTop="1" thickBot="1" x14ac:dyDescent="0.3">
      <c r="A42" s="326"/>
      <c r="B42" s="323" t="s">
        <v>12</v>
      </c>
      <c r="C42" s="51">
        <f>'15-18.06'!C42</f>
        <v>0</v>
      </c>
      <c r="D42" s="53">
        <f>'15-18.06'!D42</f>
        <v>0</v>
      </c>
      <c r="E42" s="116">
        <f t="shared" si="1"/>
        <v>0</v>
      </c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5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</row>
    <row r="43" spans="1:45" s="9" customFormat="1" ht="27.75" thickTop="1" thickBot="1" x14ac:dyDescent="0.3">
      <c r="A43" s="326"/>
      <c r="B43" s="324"/>
      <c r="C43" s="51">
        <f>'15-18.06'!C43</f>
        <v>0</v>
      </c>
      <c r="D43" s="53">
        <f>'15-18.06'!D43</f>
        <v>0</v>
      </c>
      <c r="E43" s="116">
        <f t="shared" si="1"/>
        <v>0</v>
      </c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</row>
    <row r="44" spans="1:45" s="9" customFormat="1" ht="26.25" customHeight="1" thickTop="1" thickBot="1" x14ac:dyDescent="0.3">
      <c r="A44" s="326"/>
      <c r="B44" s="324"/>
      <c r="C44" s="51">
        <f>'15-18.06'!C44</f>
        <v>0</v>
      </c>
      <c r="D44" s="53">
        <f>'15-18.06'!D44</f>
        <v>0</v>
      </c>
      <c r="E44" s="116">
        <f t="shared" si="1"/>
        <v>0</v>
      </c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</row>
    <row r="45" spans="1:45" ht="26.25" customHeight="1" thickTop="1" thickBot="1" x14ac:dyDescent="0.3">
      <c r="A45" s="326"/>
      <c r="B45" s="324"/>
      <c r="C45" s="51">
        <f>'15-18.06'!C45</f>
        <v>0</v>
      </c>
      <c r="D45" s="53">
        <f>'15-18.06'!D45</f>
        <v>0</v>
      </c>
      <c r="E45" s="116">
        <f>SUM(F45:AS45)</f>
        <v>0</v>
      </c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</row>
    <row r="46" spans="1:45" ht="26.25" customHeight="1" thickTop="1" thickBot="1" x14ac:dyDescent="0.3">
      <c r="A46" s="326"/>
      <c r="B46" s="324"/>
      <c r="C46" s="51">
        <f>'15-18.06'!C46</f>
        <v>0</v>
      </c>
      <c r="D46" s="53">
        <f>'15-18.06'!D46</f>
        <v>0</v>
      </c>
      <c r="E46" s="116">
        <f>SUM(F46:AS46)</f>
        <v>0</v>
      </c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</row>
    <row r="47" spans="1:45" ht="26.25" customHeight="1" thickTop="1" thickBot="1" x14ac:dyDescent="0.3">
      <c r="A47" s="326"/>
      <c r="B47" s="324"/>
      <c r="C47" s="51">
        <f>'15-18.06'!C47</f>
        <v>0</v>
      </c>
      <c r="D47" s="53">
        <f>'15-18.06'!D47</f>
        <v>0</v>
      </c>
      <c r="E47" s="116">
        <f>SUM(F47:AS47)</f>
        <v>0</v>
      </c>
      <c r="F47" s="143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</row>
    <row r="48" spans="1:45" ht="26.25" customHeight="1" thickTop="1" thickBot="1" x14ac:dyDescent="0.3">
      <c r="A48" s="326"/>
      <c r="B48" s="324"/>
      <c r="C48" s="51">
        <f>'15-18.06'!C48</f>
        <v>0</v>
      </c>
      <c r="D48" s="53">
        <f>'15-18.06'!D48</f>
        <v>0</v>
      </c>
      <c r="E48" s="116">
        <f>SUM(F48:AS48)</f>
        <v>0</v>
      </c>
      <c r="F48" s="143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5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</row>
    <row r="49" spans="1:45" ht="26.25" customHeight="1" thickTop="1" thickBot="1" x14ac:dyDescent="0.3">
      <c r="A49" s="326"/>
      <c r="B49" s="324"/>
      <c r="C49" s="51">
        <f>'15-18.06'!C49</f>
        <v>0</v>
      </c>
      <c r="D49" s="53">
        <f>'15-18.06'!D49</f>
        <v>0</v>
      </c>
      <c r="E49" s="116">
        <f>SUM(F49:AS49)</f>
        <v>0</v>
      </c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5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</row>
    <row r="50" spans="1:45" ht="26.25" customHeight="1" thickTop="1" thickBot="1" x14ac:dyDescent="0.3">
      <c r="A50" s="326"/>
      <c r="B50" s="324"/>
      <c r="C50" s="51">
        <f>'15-18.06'!C50</f>
        <v>0</v>
      </c>
      <c r="D50" s="53">
        <f>'15-18.06'!D50</f>
        <v>0</v>
      </c>
      <c r="E50" s="116">
        <f t="shared" ref="E50:E51" si="2">SUM(F50:AS50)</f>
        <v>0</v>
      </c>
      <c r="F50" s="143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5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</row>
    <row r="51" spans="1:45" ht="26.25" customHeight="1" thickTop="1" thickBot="1" x14ac:dyDescent="0.3">
      <c r="A51" s="327"/>
      <c r="B51" s="325"/>
      <c r="C51" s="221">
        <f>'15-18.06'!C51</f>
        <v>0</v>
      </c>
      <c r="D51" s="222">
        <f>'15-18.06'!D51</f>
        <v>0</v>
      </c>
      <c r="E51" s="116">
        <f t="shared" si="2"/>
        <v>0</v>
      </c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5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</row>
    <row r="52" spans="1:45" ht="27" thickTop="1" x14ac:dyDescent="0.4"/>
  </sheetData>
  <sheetProtection formatCells="0"/>
  <autoFilter ref="A1:AS51">
    <filterColumn colId="2" showButton="0"/>
  </autoFilter>
  <mergeCells count="12">
    <mergeCell ref="C1:D1"/>
    <mergeCell ref="B42:B51"/>
    <mergeCell ref="A4:A51"/>
    <mergeCell ref="B2:C2"/>
    <mergeCell ref="B7:B9"/>
    <mergeCell ref="B3:B6"/>
    <mergeCell ref="B18:B19"/>
    <mergeCell ref="B20:B24"/>
    <mergeCell ref="B10:B17"/>
    <mergeCell ref="B25:B28"/>
    <mergeCell ref="B29:B31"/>
    <mergeCell ref="B32:B41"/>
  </mergeCells>
  <pageMargins left="0.23622047244094488" right="0.23622047244094488" top="7.874015748031496E-2" bottom="7.874015748031496E-2" header="7.874015748031496E-2" footer="7.874015748031496E-2"/>
  <pageSetup paperSize="9" scale="1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zoomScale="55" zoomScaleNormal="55" workbookViewId="0">
      <pane xSplit="4" ySplit="1" topLeftCell="E2" activePane="bottomRight" state="frozen"/>
      <selection activeCell="F9" sqref="F9:G9"/>
      <selection pane="topRight" activeCell="F9" sqref="F9:G9"/>
      <selection pane="bottomLeft" activeCell="F9" sqref="F9:G9"/>
      <selection pane="bottomRight" activeCell="M6" sqref="M6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49"/>
      <c r="C1" s="347" t="str">
        <f>Пн!C1</f>
        <v>*** Здесь пишем адрес офиса</v>
      </c>
      <c r="D1" s="347"/>
      <c r="E1" s="78"/>
      <c r="F1" s="151" t="str">
        <f>Пн!F1</f>
        <v>ФИО</v>
      </c>
      <c r="G1" s="151">
        <f>Пн!G1</f>
        <v>0</v>
      </c>
      <c r="H1" s="151">
        <f>Пн!H1</f>
        <v>0</v>
      </c>
      <c r="I1" s="151">
        <f>Пн!I1</f>
        <v>0</v>
      </c>
      <c r="J1" s="151">
        <f>Пн!J1</f>
        <v>0</v>
      </c>
      <c r="K1" s="151">
        <f>Пн!K1</f>
        <v>0</v>
      </c>
      <c r="L1" s="151">
        <f>Пн!L1</f>
        <v>0</v>
      </c>
      <c r="M1" s="151">
        <f>Пн!M1</f>
        <v>0</v>
      </c>
      <c r="N1" s="151">
        <f>Пн!N1</f>
        <v>0</v>
      </c>
      <c r="O1" s="151">
        <f>Пн!O1</f>
        <v>0</v>
      </c>
      <c r="P1" s="151">
        <f>Пн!P1</f>
        <v>0</v>
      </c>
      <c r="Q1" s="151">
        <f>Пн!Q1</f>
        <v>0</v>
      </c>
      <c r="R1" s="151">
        <f>Пн!R1</f>
        <v>0</v>
      </c>
      <c r="S1" s="151">
        <f>Пн!S1</f>
        <v>0</v>
      </c>
      <c r="T1" s="151">
        <f>Пн!T1</f>
        <v>0</v>
      </c>
      <c r="U1" s="151">
        <f>Пн!U1</f>
        <v>0</v>
      </c>
      <c r="V1" s="151">
        <f>Пн!V1</f>
        <v>0</v>
      </c>
      <c r="W1" s="151">
        <f>Пн!W1</f>
        <v>0</v>
      </c>
      <c r="X1" s="151">
        <f>Пн!X1</f>
        <v>0</v>
      </c>
      <c r="Y1" s="151">
        <f>Пн!Y1</f>
        <v>0</v>
      </c>
      <c r="Z1" s="151">
        <f>Пн!Z1</f>
        <v>0</v>
      </c>
      <c r="AA1" s="151">
        <f>Пн!AA1</f>
        <v>0</v>
      </c>
      <c r="AB1" s="151">
        <f>Пн!AB1</f>
        <v>0</v>
      </c>
      <c r="AC1" s="151">
        <f>Пн!AC1</f>
        <v>0</v>
      </c>
      <c r="AD1" s="151">
        <f>Пн!AD1</f>
        <v>0</v>
      </c>
      <c r="AE1" s="151">
        <f>Пн!AE1</f>
        <v>0</v>
      </c>
      <c r="AF1" s="151">
        <f>Пн!AF1</f>
        <v>0</v>
      </c>
      <c r="AG1" s="151">
        <f>Пн!AG1</f>
        <v>0</v>
      </c>
      <c r="AH1" s="151">
        <f>Пн!AH1</f>
        <v>0</v>
      </c>
      <c r="AI1" s="151">
        <f>Пн!AI1</f>
        <v>0</v>
      </c>
      <c r="AJ1" s="151">
        <f>Пн!AJ1</f>
        <v>0</v>
      </c>
      <c r="AK1" s="151">
        <f>Пн!AK1</f>
        <v>0</v>
      </c>
      <c r="AL1" s="151">
        <f>Пн!AL1</f>
        <v>0</v>
      </c>
      <c r="AM1" s="151">
        <f>Пн!AM1</f>
        <v>0</v>
      </c>
      <c r="AN1" s="151">
        <f>Пн!AN1</f>
        <v>0</v>
      </c>
      <c r="AO1" s="151">
        <f>Пн!AO1</f>
        <v>0</v>
      </c>
      <c r="AP1" s="151">
        <f>Пн!AP1</f>
        <v>0</v>
      </c>
      <c r="AQ1" s="151">
        <f>Пн!AQ1</f>
        <v>0</v>
      </c>
      <c r="AR1" s="151">
        <f>Пн!AR1</f>
        <v>0</v>
      </c>
      <c r="AS1" s="151">
        <f>Пн!AS1</f>
        <v>0</v>
      </c>
    </row>
    <row r="2" spans="1:45" s="6" customFormat="1" ht="43.5" thickTop="1" thickBot="1" x14ac:dyDescent="0.3">
      <c r="A2" s="41" t="s">
        <v>16</v>
      </c>
      <c r="B2" s="328" t="s">
        <v>1</v>
      </c>
      <c r="C2" s="328"/>
      <c r="D2" s="40" t="s">
        <v>2</v>
      </c>
      <c r="E2" s="40" t="s">
        <v>15</v>
      </c>
      <c r="F2" s="122">
        <f>SUMPRODUCT(D3:D51,F3:F51)</f>
        <v>0</v>
      </c>
      <c r="G2" s="122">
        <f>SUMPRODUCT(D3:D51,G3:G51)</f>
        <v>0</v>
      </c>
      <c r="H2" s="122">
        <f>SUMPRODUCT(D3:D51,H3:H51)</f>
        <v>0</v>
      </c>
      <c r="I2" s="122">
        <f>SUMPRODUCT(D3:D51,I3:I51)</f>
        <v>0</v>
      </c>
      <c r="J2" s="122">
        <f>SUMPRODUCT(D3:D51,J3:J51)</f>
        <v>0</v>
      </c>
      <c r="K2" s="122">
        <f>SUMPRODUCT(D3:D51,K3:K51)</f>
        <v>0</v>
      </c>
      <c r="L2" s="122">
        <f>SUMPRODUCT(D3:D51,L3:L51)</f>
        <v>0</v>
      </c>
      <c r="M2" s="122">
        <f>SUMPRODUCT(D3:D51,M3:M51)</f>
        <v>0</v>
      </c>
      <c r="N2" s="122">
        <f>SUMPRODUCT(D3:D51,N3:N51)</f>
        <v>0</v>
      </c>
      <c r="O2" s="122">
        <f>SUMPRODUCT(D3:D51,O3:O51)</f>
        <v>0</v>
      </c>
      <c r="P2" s="122">
        <f>SUMPRODUCT(D3:D51,P3:P51)</f>
        <v>0</v>
      </c>
      <c r="Q2" s="122">
        <f>SUMPRODUCT(D3:D51,Q3:Q51)</f>
        <v>0</v>
      </c>
      <c r="R2" s="122">
        <f>SUMPRODUCT(D3:D51,R3:R51)</f>
        <v>0</v>
      </c>
      <c r="S2" s="122">
        <f>SUMPRODUCT(D3:D51,S3:S51)</f>
        <v>0</v>
      </c>
      <c r="T2" s="122">
        <f>SUMPRODUCT(D3:D51,T3:T51)</f>
        <v>0</v>
      </c>
      <c r="U2" s="122">
        <f>SUMPRODUCT(D3:D51,U3:U51)</f>
        <v>0</v>
      </c>
      <c r="V2" s="122">
        <f>SUMPRODUCT(D3:D51,V3:V51)</f>
        <v>0</v>
      </c>
      <c r="W2" s="122">
        <f>SUMPRODUCT(D3:D51,W3:W51)</f>
        <v>0</v>
      </c>
      <c r="X2" s="122">
        <f>SUMPRODUCT(D3:D51,X3:X51)</f>
        <v>0</v>
      </c>
      <c r="Y2" s="122">
        <f>SUMPRODUCT(D3:D51,Y3:Y51)</f>
        <v>0</v>
      </c>
      <c r="Z2" s="122">
        <f>SUMPRODUCT(D3:D51,Z3:Z51)</f>
        <v>0</v>
      </c>
      <c r="AA2" s="122">
        <f>SUMPRODUCT(D3:D51,AA3:AA51)</f>
        <v>0</v>
      </c>
      <c r="AB2" s="122">
        <f>SUMPRODUCT(D3:D51,AB3:AB51)</f>
        <v>0</v>
      </c>
      <c r="AC2" s="122">
        <f>SUMPRODUCT(D3:D49,AC3:AC49)</f>
        <v>0</v>
      </c>
      <c r="AD2" s="122">
        <f>SUMPRODUCT(D3:D49,AD3:AD49)</f>
        <v>0</v>
      </c>
      <c r="AE2" s="122">
        <f>SUMPRODUCT(D3:D49,AE3:AE49)</f>
        <v>0</v>
      </c>
      <c r="AF2" s="122">
        <f>SUMPRODUCT(D3:D49,AF3:AF49)</f>
        <v>0</v>
      </c>
      <c r="AG2" s="122">
        <f>SUMPRODUCT(D3:D49,AG3:AG49)</f>
        <v>0</v>
      </c>
      <c r="AH2" s="122">
        <f>SUMPRODUCT(D3:D49,AH3:AH49)</f>
        <v>0</v>
      </c>
      <c r="AI2" s="122">
        <f>SUMPRODUCT(D3:D49,AI3:AI49)</f>
        <v>0</v>
      </c>
      <c r="AJ2" s="122">
        <f>SUMPRODUCT(D3:D49,AJ3:AJ49)</f>
        <v>0</v>
      </c>
      <c r="AK2" s="122">
        <f>SUMPRODUCT(D3:D49,AK3:AK49)</f>
        <v>0</v>
      </c>
      <c r="AL2" s="122">
        <f>SUMPRODUCT(D3:D49,AL3:AL49)</f>
        <v>0</v>
      </c>
      <c r="AM2" s="122">
        <f>SUMPRODUCT(D3:D49,AM3:AM49)</f>
        <v>0</v>
      </c>
      <c r="AN2" s="122">
        <f>SUMPRODUCT(D3:D49,AN3:AN49)</f>
        <v>0</v>
      </c>
      <c r="AO2" s="122">
        <f>SUMPRODUCT(D3:D49,AO3:AO49)</f>
        <v>0</v>
      </c>
      <c r="AP2" s="122">
        <f>SUMPRODUCT(D3:D49,AP3:AP49)</f>
        <v>0</v>
      </c>
      <c r="AQ2" s="122">
        <f>SUMPRODUCT(D3:D49,AQ3:AQ49)</f>
        <v>0</v>
      </c>
      <c r="AR2" s="122">
        <f>SUMPRODUCT(D3:D49,AR3:AR49)</f>
        <v>0</v>
      </c>
      <c r="AS2" s="122">
        <f>SUMPRODUCT(D3:D49,AS3:AS49)</f>
        <v>0</v>
      </c>
    </row>
    <row r="3" spans="1:45" s="3" customFormat="1" ht="64.5" thickTop="1" thickBot="1" x14ac:dyDescent="0.4">
      <c r="A3" s="123" t="str">
        <f>'15-18.06'!E3</f>
        <v>15.06</v>
      </c>
      <c r="B3" s="348" t="s">
        <v>46</v>
      </c>
      <c r="C3" s="58" t="str">
        <f>'15-18.06'!G3</f>
        <v xml:space="preserve">Маринованные кабачки с зеленью (кабачок, чеснок, соль, перец чёрный молотый, уксус, масло подсолнечное, зелень) </v>
      </c>
      <c r="D3" s="48">
        <f>'15-18.06'!H3</f>
        <v>64</v>
      </c>
      <c r="E3" s="13">
        <f>SUM(F3:AS3)</f>
        <v>0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3" customFormat="1" ht="64.5" customHeight="1" thickTop="1" thickBot="1" x14ac:dyDescent="0.4">
      <c r="A4" s="346" t="s">
        <v>21</v>
      </c>
      <c r="B4" s="333"/>
      <c r="C4" s="47" t="str">
        <f>'15-18.06'!G4</f>
        <v>Салат Летний (томат, огурец, перец болгарский, капуста пекинская, масло оливковое, семена льна)</v>
      </c>
      <c r="D4" s="49">
        <f>'15-18.06'!H4</f>
        <v>72</v>
      </c>
      <c r="E4" s="13">
        <f t="shared" ref="E4:E37" si="0">SUM(F4:AS4)</f>
        <v>0</v>
      </c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3" customFormat="1" ht="64.5" thickTop="1" thickBot="1" x14ac:dyDescent="0.4">
      <c r="A5" s="346"/>
      <c r="B5" s="333"/>
      <c r="C5" s="47" t="str">
        <f>'15-18.06'!G5</f>
        <v>Курица с соевыми ростками (ростки сои, огурец, филе курицы, лук зелёный, перец чили, чеснок, соль, соевый соус, масло оливковое)</v>
      </c>
      <c r="D5" s="49">
        <f>'15-18.06'!H5</f>
        <v>83</v>
      </c>
      <c r="E5" s="13">
        <f t="shared" si="0"/>
        <v>0</v>
      </c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3" customFormat="1" ht="85.5" thickTop="1" thickBot="1" x14ac:dyDescent="0.4">
      <c r="A6" s="296"/>
      <c r="B6" s="334"/>
      <c r="C6" s="52" t="str">
        <f>'15-18.06'!G6</f>
        <v xml:space="preserve">«Сельдь под шубой», слоёный (свекла, картофель, морковь, яйцо, перец чёрный молотый, майонез, зелень, филе сельди с/с *40гр мелкий кубик) </v>
      </c>
      <c r="D6" s="55">
        <f>'15-18.06'!H6</f>
        <v>79</v>
      </c>
      <c r="E6" s="13">
        <f t="shared" si="0"/>
        <v>0</v>
      </c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3" customFormat="1" ht="85.5" thickTop="1" thickBot="1" x14ac:dyDescent="0.4">
      <c r="A7" s="296"/>
      <c r="B7" s="329" t="s">
        <v>47</v>
      </c>
      <c r="C7" s="56" t="str">
        <f>'15-18.06'!G7</f>
        <v>«Мексиканский» (вегет) (фасоль стручковая, капуста цветная, кукуруза, морковь, лук, яйцо, горошек зелёный, соль, перец душистый, масло сливочное)</v>
      </c>
      <c r="D7" s="53">
        <f>'15-18.06'!H7</f>
        <v>48</v>
      </c>
      <c r="E7" s="13">
        <f t="shared" si="0"/>
        <v>0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10" customFormat="1" ht="85.5" thickTop="1" thickBot="1" x14ac:dyDescent="0.4">
      <c r="A8" s="296"/>
      <c r="B8" s="330"/>
      <c r="C8" s="57" t="str">
        <f>'15-18.06'!G8</f>
        <v>Лёгкий суп с цветной капустой и курицей (филе голени и бедра курицы, морковь, цветная капуста, шпинат, лук, цуккини, перец душистый, соль, масло подсолнечное, зелень)</v>
      </c>
      <c r="D8" s="54">
        <f>'15-18.06'!H8</f>
        <v>60</v>
      </c>
      <c r="E8" s="13">
        <f t="shared" si="0"/>
        <v>0</v>
      </c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3" customFormat="1" ht="64.5" thickTop="1" thickBot="1" x14ac:dyDescent="0.4">
      <c r="A9" s="296"/>
      <c r="B9" s="331"/>
      <c r="C9" s="197" t="str">
        <f>'15-18.06'!G9</f>
        <v>Борщ с говядиной (картофель, свекла, капуста б/к, морковь, лук, филе говядины, соль, чеснок, перец душистый, масло растительное, зелень)</v>
      </c>
      <c r="D9" s="64">
        <f>'15-18.06'!H9</f>
        <v>82</v>
      </c>
      <c r="E9" s="13">
        <f t="shared" si="0"/>
        <v>0</v>
      </c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3" customFormat="1" ht="85.5" thickTop="1" thickBot="1" x14ac:dyDescent="0.4">
      <c r="A10" s="296"/>
      <c r="B10" s="348" t="s">
        <v>41</v>
      </c>
      <c r="C10" s="19" t="str">
        <f>'15-18.06'!G10</f>
        <v>Спагетти Болоньезе (240) (спагетти, фарш из свинины, томатное пюре, лук, морковь, хмели-сунели, перец чёрный молотый, соль, масло подсолнечное, зелень)</v>
      </c>
      <c r="D10" s="48">
        <f>'15-18.06'!H10</f>
        <v>184</v>
      </c>
      <c r="E10" s="13">
        <f t="shared" si="0"/>
        <v>0</v>
      </c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3" customFormat="1" ht="85.5" thickTop="1" thickBot="1" x14ac:dyDescent="0.4">
      <c r="A11" s="296"/>
      <c r="B11" s="333"/>
      <c r="C11" s="47" t="str">
        <f>'15-18.06'!G11</f>
        <v>Курица по-строгановски (100/30) (филе грудки и бедра курицы, чеснок, лук, сметана/сливки, сахар, мука пшеничная, соль, перец чёрный молотый, масло сливочное и подсолнечное)</v>
      </c>
      <c r="D11" s="49">
        <f>'15-18.06'!H11</f>
        <v>126</v>
      </c>
      <c r="E11" s="13">
        <f t="shared" si="0"/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3" customFormat="1" ht="85.5" thickTop="1" thickBot="1" x14ac:dyDescent="0.4">
      <c r="A12" s="296"/>
      <c r="B12" s="333"/>
      <c r="C12" s="269" t="str">
        <f>'15-18.06'!G12</f>
        <v xml:space="preserve">Котлета из говядины и курицы (110) (фарш говядина/курица, хлеб пшеничный, морковь, яйцо, лук, чеснок, соль, перец чёрный молотый, масло подсолнечное, зелень) </v>
      </c>
      <c r="D12" s="270">
        <f>'15-18.06'!H12</f>
        <v>142</v>
      </c>
      <c r="E12" s="13">
        <f t="shared" si="0"/>
        <v>0</v>
      </c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3" customFormat="1" ht="64.5" thickTop="1" thickBot="1" x14ac:dyDescent="0.4">
      <c r="A13" s="296"/>
      <c r="B13" s="333"/>
      <c r="C13" s="201" t="str">
        <f>'15-18.06'!G13</f>
        <v>Индейка запечённая с овощами (120) (филе индейки, лук, морковь, майонез, сыр полутвёрдый, соль, перец чёрный молотый)</v>
      </c>
      <c r="D13" s="67">
        <f>'15-18.06'!H13</f>
        <v>134</v>
      </c>
      <c r="E13" s="13">
        <f t="shared" si="0"/>
        <v>0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10" customFormat="1" ht="43.5" thickTop="1" thickBot="1" x14ac:dyDescent="0.4">
      <c r="A14" s="296"/>
      <c r="B14" s="333"/>
      <c r="C14" s="201" t="str">
        <f>'15-18.06'!G14</f>
        <v>Говядина отварная (100) (филе говядины, соль, перец душистый, зелень)</v>
      </c>
      <c r="D14" s="67">
        <f>'15-18.06'!H14</f>
        <v>159</v>
      </c>
      <c r="E14" s="13">
        <f t="shared" si="0"/>
        <v>0</v>
      </c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10" customFormat="1" ht="85.5" thickTop="1" thickBot="1" x14ac:dyDescent="0.4">
      <c r="A15" s="296"/>
      <c r="B15" s="333"/>
      <c r="C15" s="19" t="str">
        <f>'15-18.06'!G15</f>
        <v>Филе куриное запечённое сболгарским перцем и луком (120) (филе куриное, перец болгарский, лук, майонез, сыр полутвёрдый, соль, перец чёрный молотый)</v>
      </c>
      <c r="D15" s="48">
        <f>'15-18.06'!H15</f>
        <v>126</v>
      </c>
      <c r="E15" s="13">
        <f t="shared" si="0"/>
        <v>0</v>
      </c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10" customFormat="1" ht="64.5" thickTop="1" thickBot="1" x14ac:dyDescent="0.4">
      <c r="A16" s="296"/>
      <c r="B16" s="333"/>
      <c r="C16" s="47" t="str">
        <f>'15-18.06'!G16</f>
        <v>Свинина в сырной корочке (100) (филе свинины, яйцо, сыр, масло подсолнечное, соль, перец чёрный молотый)</v>
      </c>
      <c r="D16" s="49">
        <f>'15-18.06'!H16</f>
        <v>130</v>
      </c>
      <c r="E16" s="13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10" customFormat="1" ht="64.5" thickTop="1" thickBot="1" x14ac:dyDescent="0.4">
      <c r="A17" s="296"/>
      <c r="B17" s="333"/>
      <c r="C17" s="79" t="str">
        <f>'15-18.06'!G17</f>
        <v xml:space="preserve">Треска по-Ленинградски (120) (филе трески, лук жареный, мука пшеничная, масло подсолнечное, соль) </v>
      </c>
      <c r="D17" s="55">
        <f>'15-18.06'!H17</f>
        <v>153</v>
      </c>
      <c r="E17" s="13">
        <f t="shared" si="0"/>
        <v>0</v>
      </c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10" customFormat="1" ht="106.5" thickTop="1" thickBot="1" x14ac:dyDescent="0.4">
      <c r="A18" s="296"/>
      <c r="B18" s="335" t="s">
        <v>48</v>
      </c>
      <c r="C18" s="20" t="str">
        <f>'15-18.06'!G18</f>
        <v>Пенне, запечённые с томатами и цуккини в омлете (240) (паста пенне, томат, цуккини, морковь, лук, масло подсолнечное, яйцо, молоко/сливки, соль, перец чёрный молотый, сыр полутвёрдый)</v>
      </c>
      <c r="D18" s="66">
        <f>'15-18.06'!H18</f>
        <v>118</v>
      </c>
      <c r="E18" s="13">
        <f t="shared" si="0"/>
        <v>0</v>
      </c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3" customFormat="1" ht="85.5" thickTop="1" thickBot="1" x14ac:dyDescent="0.4">
      <c r="A19" s="296"/>
      <c r="B19" s="336"/>
      <c r="C19" s="65" t="str">
        <f>'15-18.06'!G19</f>
        <v xml:space="preserve">Жареный рис с овощами по-тайски (240) (рис, морковь, фасоль стручковая, цуккини, имбирь, кориандр, мёд, лук, чеснок, соль, перец чили молотый, соевый соус, масло подсолнечное) </v>
      </c>
      <c r="D19" s="67">
        <f>'15-18.06'!H19</f>
        <v>130</v>
      </c>
      <c r="E19" s="13">
        <f t="shared" si="0"/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3" customFormat="1" ht="27.75" thickTop="1" thickBot="1" x14ac:dyDescent="0.4">
      <c r="A20" s="296"/>
      <c r="B20" s="337" t="s">
        <v>49</v>
      </c>
      <c r="C20" s="19" t="str">
        <f>'15-18.06'!G20</f>
        <v>Рис отварной</v>
      </c>
      <c r="D20" s="48">
        <f>'15-18.06'!H20</f>
        <v>35</v>
      </c>
      <c r="E20" s="13">
        <f t="shared" si="0"/>
        <v>0</v>
      </c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3" customFormat="1" ht="27.75" thickTop="1" thickBot="1" x14ac:dyDescent="0.4">
      <c r="A21" s="296"/>
      <c r="B21" s="338"/>
      <c r="C21" s="47" t="str">
        <f>'15-18.06'!G21</f>
        <v xml:space="preserve">Греча отварная </v>
      </c>
      <c r="D21" s="49">
        <f>'15-18.06'!H21</f>
        <v>45</v>
      </c>
      <c r="E21" s="13">
        <f t="shared" si="0"/>
        <v>0</v>
      </c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3" customFormat="1" ht="27.75" thickTop="1" thickBot="1" x14ac:dyDescent="0.4">
      <c r="A22" s="296"/>
      <c r="B22" s="338"/>
      <c r="C22" s="47" t="str">
        <f>'15-18.06'!G22</f>
        <v>Макароны отварные</v>
      </c>
      <c r="D22" s="49">
        <f>'15-18.06'!H22</f>
        <v>32</v>
      </c>
      <c r="E22" s="13">
        <f t="shared" si="0"/>
        <v>0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45" s="8" customFormat="1" ht="85.5" thickTop="1" thickBot="1" x14ac:dyDescent="0.4">
      <c r="A23" s="296"/>
      <c r="B23" s="338"/>
      <c r="C23" s="47" t="str">
        <f>'15-18.06'!G23</f>
        <v>Стручковая фасоль жареная с луком (фасоль стручковая, лук, перец болгарский, соль, перец чёрный молотый, масло подсолнечное, зелень укропа)</v>
      </c>
      <c r="D23" s="49">
        <f>'15-18.06'!H23</f>
        <v>85</v>
      </c>
      <c r="E23" s="13">
        <f t="shared" si="0"/>
        <v>0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" customFormat="1" ht="27.75" thickTop="1" thickBot="1" x14ac:dyDescent="0.4">
      <c r="A24" s="296"/>
      <c r="B24" s="338"/>
      <c r="C24" s="52" t="str">
        <f>'15-18.06'!G24</f>
        <v>Картофель Стоун</v>
      </c>
      <c r="D24" s="55">
        <f>'15-18.06'!H24</f>
        <v>64</v>
      </c>
      <c r="E24" s="13">
        <f t="shared" si="0"/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</row>
    <row r="25" spans="1:45" s="8" customFormat="1" ht="85.5" thickTop="1" thickBot="1" x14ac:dyDescent="0.4">
      <c r="A25" s="296"/>
      <c r="B25" s="339" t="s">
        <v>43</v>
      </c>
      <c r="C25" s="56" t="str">
        <f>'15-18.06'!G25</f>
        <v>Глазунья с помидорами и сосисками гриль (100/110) (три жареных яйца, две молочные сосиски, помидор, зелень, соль, перец чёрный молотый, масло подсолнечное)</v>
      </c>
      <c r="D25" s="53">
        <f>'15-18.06'!H25</f>
        <v>168</v>
      </c>
      <c r="E25" s="13">
        <f t="shared" si="0"/>
        <v>0</v>
      </c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</row>
    <row r="26" spans="1:45" s="8" customFormat="1" ht="64.5" thickTop="1" thickBot="1" x14ac:dyDescent="0.4">
      <c r="A26" s="296"/>
      <c r="B26" s="340"/>
      <c r="C26" s="57" t="str">
        <f>'15-18.06'!G26</f>
        <v>Творожная запеканка с абрикосом (150) (творог, абрикос, яйцо, мука пшеничная, манная крупа, сахар, ванилин)</v>
      </c>
      <c r="D26" s="54">
        <f>'15-18.06'!H26</f>
        <v>113</v>
      </c>
      <c r="E26" s="13">
        <f t="shared" si="0"/>
        <v>0</v>
      </c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1:45" s="8" customFormat="1" ht="27.75" thickTop="1" thickBot="1" x14ac:dyDescent="0.4">
      <c r="A27" s="296"/>
      <c r="B27" s="340"/>
      <c r="C27" s="57" t="str">
        <f>'15-18.06'!G27</f>
        <v>Творожный чизкейк (120)</v>
      </c>
      <c r="D27" s="54">
        <f>'15-18.06'!H27</f>
        <v>120</v>
      </c>
      <c r="E27" s="13">
        <f t="shared" si="0"/>
        <v>0</v>
      </c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</row>
    <row r="28" spans="1:45" s="8" customFormat="1" ht="85.5" thickTop="1" thickBot="1" x14ac:dyDescent="0.4">
      <c r="A28" s="296"/>
      <c r="B28" s="340"/>
      <c r="C28" s="198" t="str">
        <f>'15-18.06'!G28</f>
        <v>Каша овсяная на молоке с вареньем из Карельской черники (240/40) (овсянка, вода, молоко, соль, сахар, масло сливочное, ягоды черники)</v>
      </c>
      <c r="D28" s="64">
        <f>'15-18.06'!H28</f>
        <v>81</v>
      </c>
      <c r="E28" s="13">
        <f t="shared" si="0"/>
        <v>0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</row>
    <row r="29" spans="1:45" s="3" customFormat="1" ht="85.5" thickTop="1" thickBot="1" x14ac:dyDescent="0.4">
      <c r="A29" s="296"/>
      <c r="B29" s="341" t="s">
        <v>44</v>
      </c>
      <c r="C29" s="194" t="str">
        <f>'15-18.06'!G29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92">
        <f>'15-18.06'!H29</f>
        <v>74</v>
      </c>
      <c r="E29" s="13">
        <f t="shared" si="0"/>
        <v>0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1:45" s="3" customFormat="1" ht="85.5" thickTop="1" thickBot="1" x14ac:dyDescent="0.4">
      <c r="A30" s="296"/>
      <c r="B30" s="341"/>
      <c r="C30" s="218" t="str">
        <f>'15-18.06'!G30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9">
        <f>'15-18.06'!H30</f>
        <v>78</v>
      </c>
      <c r="E30" s="13">
        <f t="shared" si="0"/>
        <v>0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s="3" customFormat="1" ht="85.5" thickTop="1" thickBot="1" x14ac:dyDescent="0.4">
      <c r="A31" s="296"/>
      <c r="B31" s="345"/>
      <c r="C31" s="172" t="str">
        <f>'15-18.06'!G31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'15-18.06'!H31</f>
        <v>93</v>
      </c>
      <c r="E31" s="13">
        <f t="shared" si="0"/>
        <v>0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1:45" s="3" customFormat="1" ht="27.75" thickTop="1" thickBot="1" x14ac:dyDescent="0.4">
      <c r="A32" s="296"/>
      <c r="B32" s="342" t="s">
        <v>45</v>
      </c>
      <c r="C32" s="50" t="str">
        <f>'15-18.06'!G32</f>
        <v>Сосиска в тесте (120)</v>
      </c>
      <c r="D32" s="48">
        <f>'15-18.06'!H32</f>
        <v>64</v>
      </c>
      <c r="E32" s="13">
        <f t="shared" si="0"/>
        <v>0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1:45" s="9" customFormat="1" ht="27.75" thickTop="1" thickBot="1" x14ac:dyDescent="0.3">
      <c r="A33" s="296"/>
      <c r="B33" s="343"/>
      <c r="C33" s="50" t="str">
        <f>'15-18.06'!G33</f>
        <v>Пирожок с мясом</v>
      </c>
      <c r="D33" s="48">
        <f>'15-18.06'!H33</f>
        <v>58</v>
      </c>
      <c r="E33" s="13">
        <f t="shared" si="0"/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9" customFormat="1" ht="27.75" thickTop="1" thickBot="1" x14ac:dyDescent="0.3">
      <c r="A34" s="296"/>
      <c r="B34" s="343"/>
      <c r="C34" s="50" t="str">
        <f>'15-18.06'!G34</f>
        <v>Булочка с ветчиной и сыром</v>
      </c>
      <c r="D34" s="48">
        <f>'15-18.06'!H34</f>
        <v>58</v>
      </c>
      <c r="E34" s="13">
        <f t="shared" si="0"/>
        <v>0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9" customFormat="1" ht="27.75" thickTop="1" thickBot="1" x14ac:dyDescent="0.3">
      <c r="A35" s="296"/>
      <c r="B35" s="343"/>
      <c r="C35" s="50" t="str">
        <f>'15-18.06'!G35</f>
        <v>Слоёная улитка с сыром</v>
      </c>
      <c r="D35" s="48">
        <f>'15-18.06'!H35</f>
        <v>53</v>
      </c>
      <c r="E35" s="13">
        <f t="shared" si="0"/>
        <v>0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9" customFormat="1" ht="27.75" thickTop="1" thickBot="1" x14ac:dyDescent="0.3">
      <c r="A36" s="296"/>
      <c r="B36" s="343"/>
      <c r="C36" s="50" t="str">
        <f>'15-18.06'!G36</f>
        <v>Пирожок с капустой и морковью</v>
      </c>
      <c r="D36" s="48">
        <f>'15-18.06'!H36</f>
        <v>46</v>
      </c>
      <c r="E36" s="13">
        <f t="shared" si="0"/>
        <v>0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</row>
    <row r="37" spans="1:45" s="9" customFormat="1" ht="27.75" thickTop="1" thickBot="1" x14ac:dyDescent="0.3">
      <c r="A37" s="296"/>
      <c r="B37" s="343"/>
      <c r="C37" s="50" t="str">
        <f>'15-18.06'!G37</f>
        <v>Пирожок с картофелем и грибами</v>
      </c>
      <c r="D37" s="48">
        <f>'15-18.06'!H37</f>
        <v>51</v>
      </c>
      <c r="E37" s="13">
        <f t="shared" si="0"/>
        <v>0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</row>
    <row r="38" spans="1:45" s="9" customFormat="1" ht="27.75" thickTop="1" thickBot="1" x14ac:dyDescent="0.3">
      <c r="A38" s="296"/>
      <c r="B38" s="343"/>
      <c r="C38" s="50" t="str">
        <f>'15-18.06'!G38</f>
        <v>Ватрушка с кремом Рафаэлло</v>
      </c>
      <c r="D38" s="48">
        <f>'15-18.06'!H38</f>
        <v>49</v>
      </c>
      <c r="E38" s="13">
        <f t="shared" ref="E38:E51" si="1">SUM(F38:AS38)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s="9" customFormat="1" ht="27.75" thickTop="1" thickBot="1" x14ac:dyDescent="0.3">
      <c r="A39" s="296"/>
      <c r="B39" s="343"/>
      <c r="C39" s="50" t="str">
        <f>'15-18.06'!G39</f>
        <v>Розан с вишнёвым вареньем</v>
      </c>
      <c r="D39" s="48">
        <f>'15-18.06'!H39</f>
        <v>52</v>
      </c>
      <c r="E39" s="13">
        <f t="shared" si="1"/>
        <v>0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s="9" customFormat="1" ht="27.75" thickTop="1" thickBot="1" x14ac:dyDescent="0.3">
      <c r="A40" s="296"/>
      <c r="B40" s="343"/>
      <c r="C40" s="50" t="str">
        <f>'15-18.06'!G40</f>
        <v>Булочка с яблоком</v>
      </c>
      <c r="D40" s="48">
        <f>'15-18.06'!H40</f>
        <v>48</v>
      </c>
      <c r="E40" s="13">
        <f t="shared" si="1"/>
        <v>0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</row>
    <row r="41" spans="1:45" s="9" customFormat="1" ht="27.75" thickTop="1" thickBot="1" x14ac:dyDescent="0.3">
      <c r="A41" s="296"/>
      <c r="B41" s="344"/>
      <c r="C41" s="50" t="str">
        <f>'15-18.06'!G41</f>
        <v>Булочка с корицей</v>
      </c>
      <c r="D41" s="48">
        <f>'15-18.06'!H41</f>
        <v>45</v>
      </c>
      <c r="E41" s="13">
        <f t="shared" si="1"/>
        <v>0</v>
      </c>
      <c r="F41" s="146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</row>
    <row r="42" spans="1:45" s="9" customFormat="1" ht="27.75" thickTop="1" thickBot="1" x14ac:dyDescent="0.3">
      <c r="A42" s="296"/>
      <c r="B42" s="323" t="s">
        <v>12</v>
      </c>
      <c r="C42" s="51" t="str">
        <f>'15-18.06'!G42</f>
        <v>Фруктовый Компот (0,25)</v>
      </c>
      <c r="D42" s="53">
        <f>'15-18.06'!H42</f>
        <v>36</v>
      </c>
      <c r="E42" s="13">
        <f t="shared" si="1"/>
        <v>0</v>
      </c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</row>
    <row r="43" spans="1:45" s="9" customFormat="1" ht="27.75" thickTop="1" thickBot="1" x14ac:dyDescent="0.3">
      <c r="A43" s="296"/>
      <c r="B43" s="324"/>
      <c r="C43" s="51" t="str">
        <f>'15-18.06'!G43</f>
        <v>Coca-Cola (0,33)</v>
      </c>
      <c r="D43" s="53">
        <f>'15-18.06'!H43</f>
        <v>50</v>
      </c>
      <c r="E43" s="13">
        <f t="shared" si="1"/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</row>
    <row r="44" spans="1:45" s="9" customFormat="1" ht="27.75" thickTop="1" thickBot="1" x14ac:dyDescent="0.3">
      <c r="A44" s="296"/>
      <c r="B44" s="324"/>
      <c r="C44" s="51" t="str">
        <f>'15-18.06'!G44</f>
        <v>Кефир «Большая Кружка», 1% (0,3)</v>
      </c>
      <c r="D44" s="53">
        <f>'15-18.06'!H44</f>
        <v>68</v>
      </c>
      <c r="E44" s="13">
        <f t="shared" si="1"/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</row>
    <row r="45" spans="1:45" s="9" customFormat="1" ht="27.75" thickTop="1" thickBot="1" x14ac:dyDescent="0.3">
      <c r="A45" s="296"/>
      <c r="B45" s="324"/>
      <c r="C45" s="51" t="str">
        <f>'15-18.06'!G45</f>
        <v>Сок  «Добрый», Апельсин (0,3)</v>
      </c>
      <c r="D45" s="53">
        <f>'15-18.06'!H45</f>
        <v>57</v>
      </c>
      <c r="E45" s="13">
        <f t="shared" si="1"/>
        <v>0</v>
      </c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27.75" thickTop="1" thickBot="1" x14ac:dyDescent="0.3">
      <c r="A46" s="296"/>
      <c r="B46" s="324"/>
      <c r="C46" s="51" t="str">
        <f>'15-18.06'!G46</f>
        <v>Сок  «Добрый», Яблоко (0,2)</v>
      </c>
      <c r="D46" s="53">
        <f>'15-18.06'!H46</f>
        <v>42</v>
      </c>
      <c r="E46" s="13">
        <f t="shared" si="1"/>
        <v>0</v>
      </c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</row>
    <row r="47" spans="1:45" ht="27.75" thickTop="1" thickBot="1" x14ac:dyDescent="0.3">
      <c r="A47" s="296"/>
      <c r="B47" s="324"/>
      <c r="C47" s="51" t="str">
        <f>'15-18.06'!G47</f>
        <v>Сок  «Добрый», Яблоко-Вишня (0,2)</v>
      </c>
      <c r="D47" s="53">
        <f>'15-18.06'!H47</f>
        <v>42</v>
      </c>
      <c r="E47" s="13">
        <f t="shared" si="1"/>
        <v>0</v>
      </c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</row>
    <row r="48" spans="1:45" ht="27.75" thickTop="1" thickBot="1" x14ac:dyDescent="0.3">
      <c r="A48" s="296"/>
      <c r="B48" s="324"/>
      <c r="C48" s="51" t="str">
        <f>'15-18.06'!G48</f>
        <v>Сок  «Добрый», Яблоко-Груша (0,2)</v>
      </c>
      <c r="D48" s="53">
        <f>'15-18.06'!H48</f>
        <v>42</v>
      </c>
      <c r="E48" s="13">
        <f t="shared" si="1"/>
        <v>0</v>
      </c>
      <c r="F48" s="146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</row>
    <row r="49" spans="1:45" ht="27.75" thickTop="1" thickBot="1" x14ac:dyDescent="0.3">
      <c r="A49" s="296"/>
      <c r="B49" s="324"/>
      <c r="C49" s="51" t="str">
        <f>'15-18.06'!G49</f>
        <v>Сок  «Добрый», Яблоко-Персик (0,2)</v>
      </c>
      <c r="D49" s="53">
        <f>'15-18.06'!H49</f>
        <v>42</v>
      </c>
      <c r="E49" s="13">
        <f t="shared" si="1"/>
        <v>0</v>
      </c>
      <c r="F49" s="14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</row>
    <row r="50" spans="1:45" ht="27.75" thickTop="1" thickBot="1" x14ac:dyDescent="0.3">
      <c r="A50" s="296"/>
      <c r="B50" s="324"/>
      <c r="C50" s="51" t="str">
        <f>'15-18.06'!G50</f>
        <v>Сок  «Добрый», Мультифрукт (0,2)</v>
      </c>
      <c r="D50" s="53">
        <f>'15-18.06'!H50</f>
        <v>42</v>
      </c>
      <c r="E50" s="13">
        <f t="shared" si="1"/>
        <v>0</v>
      </c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</row>
    <row r="51" spans="1:45" ht="27.75" thickTop="1" thickBot="1" x14ac:dyDescent="0.3">
      <c r="A51" s="297"/>
      <c r="B51" s="325"/>
      <c r="C51" s="221" t="str">
        <f>'15-18.06'!G51</f>
        <v>Сок  «Добрый», Томат (0,3)</v>
      </c>
      <c r="D51" s="222">
        <f>'15-18.06'!H51</f>
        <v>57</v>
      </c>
      <c r="E51" s="13">
        <f t="shared" si="1"/>
        <v>0</v>
      </c>
      <c r="F51" s="146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</row>
    <row r="52" spans="1:45" ht="24" thickTop="1" x14ac:dyDescent="0.35"/>
  </sheetData>
  <autoFilter ref="A1:AS51">
    <filterColumn colId="2" showButton="0"/>
  </autoFilter>
  <mergeCells count="12">
    <mergeCell ref="B10:B17"/>
    <mergeCell ref="A4:A5"/>
    <mergeCell ref="C1:D1"/>
    <mergeCell ref="B2:C2"/>
    <mergeCell ref="B3:B6"/>
    <mergeCell ref="B7:B9"/>
    <mergeCell ref="B42:B51"/>
    <mergeCell ref="B18:B19"/>
    <mergeCell ref="B20:B24"/>
    <mergeCell ref="B25:B28"/>
    <mergeCell ref="B29:B31"/>
    <mergeCell ref="B32:B41"/>
  </mergeCells>
  <pageMargins left="0.23622047244094488" right="0.23622047244094488" top="7.874015748031496E-2" bottom="7.874015748031496E-2" header="7.874015748031496E-2" footer="7.874015748031496E-2"/>
  <pageSetup paperSize="9" scale="1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zoomScale="55" zoomScaleNormal="55" workbookViewId="0">
      <pane xSplit="4" ySplit="1" topLeftCell="E2" activePane="bottomRight" state="frozen"/>
      <selection activeCell="F9" sqref="F9:G9"/>
      <selection pane="topRight" activeCell="F9" sqref="F9:G9"/>
      <selection pane="bottomLeft" activeCell="F9" sqref="F9:G9"/>
      <selection pane="bottomRight" activeCell="F23" sqref="F23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49"/>
      <c r="C1" s="347" t="str">
        <f>Пн!C1</f>
        <v>*** Здесь пишем адрес офиса</v>
      </c>
      <c r="D1" s="347"/>
      <c r="E1" s="78"/>
      <c r="F1" s="151" t="str">
        <f>Пн!F1</f>
        <v>ФИО</v>
      </c>
      <c r="G1" s="151">
        <f>Пн!G1</f>
        <v>0</v>
      </c>
      <c r="H1" s="151">
        <f>Пн!H1</f>
        <v>0</v>
      </c>
      <c r="I1" s="151">
        <f>Пн!I1</f>
        <v>0</v>
      </c>
      <c r="J1" s="151">
        <f>Пн!J1</f>
        <v>0</v>
      </c>
      <c r="K1" s="151">
        <f>Пн!K1</f>
        <v>0</v>
      </c>
      <c r="L1" s="151">
        <f>Пн!L1</f>
        <v>0</v>
      </c>
      <c r="M1" s="151">
        <f>Пн!M1</f>
        <v>0</v>
      </c>
      <c r="N1" s="151">
        <f>Пн!N1</f>
        <v>0</v>
      </c>
      <c r="O1" s="151">
        <f>Пн!O1</f>
        <v>0</v>
      </c>
      <c r="P1" s="151">
        <f>Пн!P1</f>
        <v>0</v>
      </c>
      <c r="Q1" s="151">
        <f>Пн!Q1</f>
        <v>0</v>
      </c>
      <c r="R1" s="151">
        <f>Пн!R1</f>
        <v>0</v>
      </c>
      <c r="S1" s="151">
        <f>Пн!S1</f>
        <v>0</v>
      </c>
      <c r="T1" s="151">
        <f>Пн!T1</f>
        <v>0</v>
      </c>
      <c r="U1" s="151">
        <f>Пн!U1</f>
        <v>0</v>
      </c>
      <c r="V1" s="151">
        <f>Пн!V1</f>
        <v>0</v>
      </c>
      <c r="W1" s="151">
        <f>Пн!W1</f>
        <v>0</v>
      </c>
      <c r="X1" s="151">
        <f>Пн!X1</f>
        <v>0</v>
      </c>
      <c r="Y1" s="151">
        <f>Пн!Y1</f>
        <v>0</v>
      </c>
      <c r="Z1" s="151">
        <f>Пн!Z1</f>
        <v>0</v>
      </c>
      <c r="AA1" s="151">
        <f>Пн!AA1</f>
        <v>0</v>
      </c>
      <c r="AB1" s="151">
        <f>Пн!AB1</f>
        <v>0</v>
      </c>
      <c r="AC1" s="151">
        <f>Пн!AC1</f>
        <v>0</v>
      </c>
      <c r="AD1" s="151">
        <f>Пн!AD1</f>
        <v>0</v>
      </c>
      <c r="AE1" s="151">
        <f>Пн!AE1</f>
        <v>0</v>
      </c>
      <c r="AF1" s="151">
        <f>Пн!AF1</f>
        <v>0</v>
      </c>
      <c r="AG1" s="151">
        <f>Пн!AG1</f>
        <v>0</v>
      </c>
      <c r="AH1" s="151">
        <f>Пн!AH1</f>
        <v>0</v>
      </c>
      <c r="AI1" s="151">
        <f>Пн!AI1</f>
        <v>0</v>
      </c>
      <c r="AJ1" s="151">
        <f>Пн!AJ1</f>
        <v>0</v>
      </c>
      <c r="AK1" s="151">
        <f>Пн!AK1</f>
        <v>0</v>
      </c>
      <c r="AL1" s="151">
        <f>Пн!AL1</f>
        <v>0</v>
      </c>
      <c r="AM1" s="151">
        <f>Пн!AM1</f>
        <v>0</v>
      </c>
      <c r="AN1" s="151">
        <f>Пн!AN1</f>
        <v>0</v>
      </c>
      <c r="AO1" s="151">
        <f>Пн!AO1</f>
        <v>0</v>
      </c>
      <c r="AP1" s="151">
        <f>Пн!AP1</f>
        <v>0</v>
      </c>
      <c r="AQ1" s="151">
        <f>Пн!AQ1</f>
        <v>0</v>
      </c>
      <c r="AR1" s="151">
        <f>Пн!AR1</f>
        <v>0</v>
      </c>
      <c r="AS1" s="151">
        <f>Пн!AS1</f>
        <v>0</v>
      </c>
    </row>
    <row r="2" spans="1:45" s="6" customFormat="1" ht="42" customHeight="1" thickTop="1" thickBot="1" x14ac:dyDescent="0.3">
      <c r="A2" s="41" t="s">
        <v>16</v>
      </c>
      <c r="B2" s="349" t="s">
        <v>1</v>
      </c>
      <c r="C2" s="350"/>
      <c r="D2" s="60" t="s">
        <v>2</v>
      </c>
      <c r="E2" s="40" t="s">
        <v>15</v>
      </c>
      <c r="F2" s="122">
        <f>SUMPRODUCT(D3:D51,F3:F51)</f>
        <v>0</v>
      </c>
      <c r="G2" s="122">
        <f>SUMPRODUCT(D3:D51,G3:G51)</f>
        <v>0</v>
      </c>
      <c r="H2" s="122">
        <f>SUMPRODUCT(D3:D51,H3:H51)</f>
        <v>0</v>
      </c>
      <c r="I2" s="122">
        <f>SUMPRODUCT(D3:D51,I3:I51)</f>
        <v>0</v>
      </c>
      <c r="J2" s="122">
        <f>SUMPRODUCT(D3:D51,J3:J51)</f>
        <v>0</v>
      </c>
      <c r="K2" s="122">
        <f>SUMPRODUCT(D3:D51,K3:K51)</f>
        <v>0</v>
      </c>
      <c r="L2" s="122">
        <f>SUMPRODUCT(D3:D51,L3:L51)</f>
        <v>0</v>
      </c>
      <c r="M2" s="122">
        <f>SUMPRODUCT(D3:D51,M3:M51)</f>
        <v>0</v>
      </c>
      <c r="N2" s="122">
        <f>SUMPRODUCT(D3:D51,N3:N51)</f>
        <v>0</v>
      </c>
      <c r="O2" s="122">
        <f>SUMPRODUCT(D3:D51,O3:O51)</f>
        <v>0</v>
      </c>
      <c r="P2" s="122">
        <f>SUMPRODUCT(D3:D51,P3:P51)</f>
        <v>0</v>
      </c>
      <c r="Q2" s="122">
        <f>SUMPRODUCT(D3:D51,Q3:Q51)</f>
        <v>0</v>
      </c>
      <c r="R2" s="122">
        <f>SUMPRODUCT(D3:D51,R3:R51)</f>
        <v>0</v>
      </c>
      <c r="S2" s="122">
        <f>SUMPRODUCT(D3:D51,S3:S51)</f>
        <v>0</v>
      </c>
      <c r="T2" s="122">
        <f>SUMPRODUCT(D3:D51,T3:T51)</f>
        <v>0</v>
      </c>
      <c r="U2" s="122">
        <f>SUMPRODUCT(D3:D51,U3:U51)</f>
        <v>0</v>
      </c>
      <c r="V2" s="122">
        <f>SUMPRODUCT(D3:D51,V3:V51)</f>
        <v>0</v>
      </c>
      <c r="W2" s="122">
        <f>SUMPRODUCT(D3:D51,W3:W51)</f>
        <v>0</v>
      </c>
      <c r="X2" s="122">
        <f>SUMPRODUCT(D3:D51,X3:X51)</f>
        <v>0</v>
      </c>
      <c r="Y2" s="122">
        <f>SUMPRODUCT(D3:D51,Y3:Y51)</f>
        <v>0</v>
      </c>
      <c r="Z2" s="122">
        <f>SUMPRODUCT(D3:D51,Z3:Z51)</f>
        <v>0</v>
      </c>
      <c r="AA2" s="122">
        <f>SUMPRODUCT(D3:D51,AA3:AA51)</f>
        <v>0</v>
      </c>
      <c r="AB2" s="122">
        <f>SUMPRODUCT(D3:D51,AB3:AB51)</f>
        <v>0</v>
      </c>
      <c r="AC2" s="122">
        <f>SUMPRODUCT(D3:D49,AC3:AC49)</f>
        <v>0</v>
      </c>
      <c r="AD2" s="122">
        <f>SUMPRODUCT(D3:D49,AD3:AD49)</f>
        <v>0</v>
      </c>
      <c r="AE2" s="122">
        <f>SUMPRODUCT(D3:D49,AE3:AE49)</f>
        <v>0</v>
      </c>
      <c r="AF2" s="122">
        <f>SUMPRODUCT(D3:D49,AF3:AF49)</f>
        <v>0</v>
      </c>
      <c r="AG2" s="122">
        <f>SUMPRODUCT(D3:D49,AG3:AG49)</f>
        <v>0</v>
      </c>
      <c r="AH2" s="122">
        <f>SUMPRODUCT(D3:D49,AH3:AH49)</f>
        <v>0</v>
      </c>
      <c r="AI2" s="122">
        <f>SUMPRODUCT(D3:D49,AI3:AI49)</f>
        <v>0</v>
      </c>
      <c r="AJ2" s="122">
        <f>SUMPRODUCT(D3:D49,AJ3:AJ49)</f>
        <v>0</v>
      </c>
      <c r="AK2" s="122">
        <f>SUMPRODUCT(D3:D49,AK3:AK49)</f>
        <v>0</v>
      </c>
      <c r="AL2" s="122">
        <f>SUMPRODUCT(D3:D49,AL3:AL49)</f>
        <v>0</v>
      </c>
      <c r="AM2" s="122">
        <f>SUMPRODUCT(D3:D49,AM3:AM49)</f>
        <v>0</v>
      </c>
      <c r="AN2" s="122">
        <f>SUMPRODUCT(D3:D49,AN3:AN49)</f>
        <v>0</v>
      </c>
      <c r="AO2" s="122">
        <f>SUMPRODUCT(D3:D49,AO3:AO49)</f>
        <v>0</v>
      </c>
      <c r="AP2" s="122">
        <f>SUMPRODUCT(D3:D49,AP3:AP49)</f>
        <v>0</v>
      </c>
      <c r="AQ2" s="122">
        <f>SUMPRODUCT(D3:D49,AQ3:AQ49)</f>
        <v>0</v>
      </c>
      <c r="AR2" s="122">
        <f>SUMPRODUCT(D3:D49,AR3:AR49)</f>
        <v>0</v>
      </c>
      <c r="AS2" s="122">
        <f>SUMPRODUCT(D3:D49,AS3:AS49)</f>
        <v>0</v>
      </c>
    </row>
    <row r="3" spans="1:45" s="3" customFormat="1" ht="64.5" thickTop="1" thickBot="1" x14ac:dyDescent="0.4">
      <c r="A3" s="123" t="str">
        <f>'15-18.06'!I3</f>
        <v>16.06</v>
      </c>
      <c r="B3" s="348" t="s">
        <v>46</v>
      </c>
      <c r="C3" s="58" t="str">
        <f>'15-18.06'!K3</f>
        <v>Битые огурцы (огурцы, перец болгарский, чеснок, кунжут, соль, сахар, сок лимона, соевый соус, масло кунжутное)</v>
      </c>
      <c r="D3" s="48">
        <f>'15-18.06'!L3</f>
        <v>62</v>
      </c>
      <c r="E3" s="13">
        <f>SUM(F3:AS3)</f>
        <v>0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3" customFormat="1" ht="43.5" thickTop="1" thickBot="1" x14ac:dyDescent="0.4">
      <c r="A4" s="326" t="s">
        <v>9</v>
      </c>
      <c r="B4" s="333"/>
      <c r="C4" s="80" t="str">
        <f>'15-18.06'!K4</f>
        <v>Салат из свежих овощей с семенами льна (130) (томат, огурец, зелень, семена льна)</v>
      </c>
      <c r="D4" s="49">
        <f>'15-18.06'!L4</f>
        <v>69</v>
      </c>
      <c r="E4" s="13">
        <f t="shared" ref="E4:E45" si="0">SUM(F4:AS4)</f>
        <v>0</v>
      </c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3" customFormat="1" ht="85.5" thickTop="1" thickBot="1" x14ac:dyDescent="0.4">
      <c r="A5" s="326"/>
      <c r="B5" s="333"/>
      <c r="C5" s="80" t="str">
        <f>'15-18.06'!K5</f>
        <v xml:space="preserve">«Столичный» с курицей (картофель, яйцо, морковь, горошек зелёный, филе курицы, огурец, соль, перец чёрный молотый, майонез, зелень) </v>
      </c>
      <c r="D5" s="49">
        <f>'15-18.06'!L5</f>
        <v>77</v>
      </c>
      <c r="E5" s="13">
        <f t="shared" si="0"/>
        <v>0</v>
      </c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3" customFormat="1" ht="85.5" thickTop="1" thickBot="1" x14ac:dyDescent="0.4">
      <c r="A6" s="326"/>
      <c r="B6" s="334"/>
      <c r="C6" s="59" t="str">
        <f>'15-18.06'!K6</f>
        <v>Печёночный торт (печень куриная, морковь, лук, яйцо, мука пшеничная, масло подсолнечное, соль, перец чёрный молотый, зелень)</v>
      </c>
      <c r="D6" s="55">
        <f>'15-18.06'!L6</f>
        <v>78</v>
      </c>
      <c r="E6" s="13">
        <f t="shared" si="0"/>
        <v>0</v>
      </c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3" customFormat="1" ht="43.5" thickTop="1" thickBot="1" x14ac:dyDescent="0.4">
      <c r="A7" s="326"/>
      <c r="B7" s="329" t="s">
        <v>47</v>
      </c>
      <c r="C7" s="62" t="str">
        <f>'15-18.06'!K7</f>
        <v>Гаспачо (томат, перец болгарский, лук, чеснок, масло оливковое, сок лимона)</v>
      </c>
      <c r="D7" s="53">
        <f>'15-18.06'!L7</f>
        <v>81</v>
      </c>
      <c r="E7" s="13">
        <f t="shared" si="0"/>
        <v>0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10" customFormat="1" ht="64.5" thickTop="1" thickBot="1" x14ac:dyDescent="0.4">
      <c r="A8" s="326"/>
      <c r="B8" s="330"/>
      <c r="C8" s="200" t="str">
        <f>'15-18.06'!K8</f>
        <v>Щи из молодой капусты с курицей (капуста б/к, картофель, морковь, лук, филе курицы, соль, перец душистый, масло подсолнечное)</v>
      </c>
      <c r="D8" s="54">
        <f>'15-18.06'!L8</f>
        <v>70</v>
      </c>
      <c r="E8" s="13">
        <f t="shared" si="0"/>
        <v>0</v>
      </c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3" customFormat="1" ht="85.5" thickTop="1" thickBot="1" x14ac:dyDescent="0.4">
      <c r="A9" s="326"/>
      <c r="B9" s="331"/>
      <c r="C9" s="63" t="str">
        <f>'15-18.06'!K9</f>
        <v>Гороховый суп с обжаренной ветчиной (ветчина из индейки, горох, картофель, лук, морковь, масло подсолнечное и сливочное, соль, хмели-сунели, перец душистый, зелень)</v>
      </c>
      <c r="D9" s="64">
        <f>'15-18.06'!L9</f>
        <v>74</v>
      </c>
      <c r="E9" s="13">
        <f t="shared" si="0"/>
        <v>0</v>
      </c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3" customFormat="1" ht="85.5" thickTop="1" thickBot="1" x14ac:dyDescent="0.4">
      <c r="A10" s="326"/>
      <c r="B10" s="348" t="s">
        <v>41</v>
      </c>
      <c r="C10" s="58" t="str">
        <f>'15-18.06'!K10</f>
        <v>Гуляш из индейки (100/30) (филе индейки, лук, морковь, мука пшеничная, томатное пюре, сметана, соль, прец чёрный молотый, масло подсолнечное, зелень)</v>
      </c>
      <c r="D10" s="48">
        <f>'15-18.06'!L10</f>
        <v>133</v>
      </c>
      <c r="E10" s="13">
        <f t="shared" si="0"/>
        <v>0</v>
      </c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3" customFormat="1" ht="64.5" thickTop="1" thickBot="1" x14ac:dyDescent="0.4">
      <c r="A11" s="326"/>
      <c r="B11" s="333"/>
      <c r="C11" s="80" t="str">
        <f>'15-18.06'!K11</f>
        <v>Свинина запечённая с томатами (100) (филе свинины, томат, майонез, сыр полутвёрдый, соль, перец чёрный молотый)</v>
      </c>
      <c r="D11" s="49">
        <f>'15-18.06'!L11</f>
        <v>125</v>
      </c>
      <c r="E11" s="13">
        <f t="shared" si="0"/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3" customFormat="1" ht="127.5" thickTop="1" thickBot="1" x14ac:dyDescent="0.4">
      <c r="A12" s="326"/>
      <c r="B12" s="333"/>
      <c r="C12" s="59" t="str">
        <f>'15-18.06'!K12</f>
        <v>Индейка по-мексикански с рисом (средней остроты) (100/150) (филе индейки, рис, баклажан, кукуруза, фасоль стручковая, лук, чеснок, томатное пюре, помидор, перец чили, орех, кунжут, кориандр, соль, масло сливочное, зелень)</v>
      </c>
      <c r="D12" s="55">
        <f>'15-18.06'!L12</f>
        <v>160</v>
      </c>
      <c r="E12" s="13">
        <f t="shared" si="0"/>
        <v>0</v>
      </c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3" customFormat="1" ht="85.5" thickTop="1" thickBot="1" x14ac:dyDescent="0.4">
      <c r="A13" s="326"/>
      <c r="B13" s="333"/>
      <c r="C13" s="68" t="str">
        <f>'15-18.06'!K13</f>
        <v>«Кордон Блю» (120) (филе курицы, сыр полутвёрдый, ветчина из индейки, соль, перец чёрный молотый, сухари панировочные, масло подсолнечное, зелень)</v>
      </c>
      <c r="D13" s="66">
        <f>'15-18.06'!L13</f>
        <v>139</v>
      </c>
      <c r="E13" s="13">
        <f t="shared" si="0"/>
        <v>0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10" customFormat="1" ht="64.5" thickTop="1" thickBot="1" x14ac:dyDescent="0.4">
      <c r="A14" s="326"/>
      <c r="B14" s="333"/>
      <c r="C14" s="203" t="str">
        <f>'15-18.06'!K14</f>
        <v>Куриная грудка Sous Vid (100) (филе грудки курицы, соль, перец чёрный молотый, зелень петрушки)</v>
      </c>
      <c r="D14" s="67">
        <f>'15-18.06'!L14</f>
        <v>115</v>
      </c>
      <c r="E14" s="13">
        <f t="shared" si="0"/>
        <v>0</v>
      </c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10" customFormat="1" ht="85.5" thickTop="1" thickBot="1" x14ac:dyDescent="0.4">
      <c r="A15" s="326"/>
      <c r="B15" s="333"/>
      <c r="C15" s="58" t="str">
        <f>'15-18.06'!K15</f>
        <v>Филе бедра курицы под овощным маринадом и сыром (120) (филе бедра курицы, лук, морковь, томаты с/с, сыр полутвёрдый, масло подсолнечное, соль, сахар)</v>
      </c>
      <c r="D15" s="48">
        <f>'15-18.06'!L15</f>
        <v>133</v>
      </c>
      <c r="E15" s="13">
        <f t="shared" si="0"/>
        <v>0</v>
      </c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10" customFormat="1" ht="85.5" thickTop="1" thickBot="1" x14ac:dyDescent="0.4">
      <c r="A16" s="326"/>
      <c r="B16" s="333"/>
      <c r="C16" s="80" t="str">
        <f>'15-18.06'!K16</f>
        <v xml:space="preserve">Бифштекс из говядины с маринованным луком (100/30) (фарш из говядины, хлеб пшеничный, морковь, яйцо, лук, чеснок, соль, перец чёрный молотый, масло растительное, зелень) </v>
      </c>
      <c r="D16" s="49">
        <f>'15-18.06'!L16</f>
        <v>142</v>
      </c>
      <c r="E16" s="13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10" customFormat="1" ht="106.5" thickTop="1" thickBot="1" x14ac:dyDescent="0.4">
      <c r="A17" s="326"/>
      <c r="B17" s="333"/>
      <c r="C17" s="59" t="str">
        <f>'15-18.06'!K17</f>
        <v>Котлета из рыбы со шпинатом и сыром (100) (фарш из белой рыбы, лук, яйцо, шпинат, сыр плавленый, мука пшеничная, сухари панировочные, соль, перец белый молотый, масло сливочное, ломтик лимона)</v>
      </c>
      <c r="D17" s="55">
        <f>'15-18.06'!L17</f>
        <v>136</v>
      </c>
      <c r="E17" s="13">
        <f t="shared" si="0"/>
        <v>0</v>
      </c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10" customFormat="1" ht="64.5" thickTop="1" thickBot="1" x14ac:dyDescent="0.4">
      <c r="A18" s="326"/>
      <c r="B18" s="335" t="s">
        <v>48</v>
      </c>
      <c r="C18" s="68" t="str">
        <f>'15-18.06'!K18</f>
        <v>Кабачки гриль с зеленью (220) (кабачок, масло подсолнечное, соль, перец чёрный молотый, зелень)</v>
      </c>
      <c r="D18" s="66">
        <f>'15-18.06'!L18</f>
        <v>115</v>
      </c>
      <c r="E18" s="13">
        <f t="shared" si="0"/>
        <v>0</v>
      </c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3" customFormat="1" ht="64.5" thickTop="1" thickBot="1" x14ac:dyDescent="0.4">
      <c r="A19" s="326"/>
      <c r="B19" s="336"/>
      <c r="C19" s="203" t="str">
        <f>'15-18.06'!K19</f>
        <v>Капуста тушёная с грибами и луком (240) (капуста б/к, шампиньоны, лук, морковь, масло подсолнечное, соль, сахар)</v>
      </c>
      <c r="D19" s="67">
        <f>'15-18.06'!L19</f>
        <v>112</v>
      </c>
      <c r="E19" s="13">
        <f t="shared" si="0"/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3" customFormat="1" ht="27.75" thickTop="1" thickBot="1" x14ac:dyDescent="0.4">
      <c r="A20" s="326"/>
      <c r="B20" s="337" t="s">
        <v>49</v>
      </c>
      <c r="C20" s="58" t="str">
        <f>'15-18.06'!K20</f>
        <v>Рис отварной</v>
      </c>
      <c r="D20" s="48">
        <f>'15-18.06'!L20</f>
        <v>35</v>
      </c>
      <c r="E20" s="13">
        <f t="shared" si="0"/>
        <v>0</v>
      </c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3" customFormat="1" ht="27.75" thickTop="1" thickBot="1" x14ac:dyDescent="0.4">
      <c r="A21" s="326"/>
      <c r="B21" s="338"/>
      <c r="C21" s="80" t="str">
        <f>'15-18.06'!K21</f>
        <v xml:space="preserve">Греча отварная </v>
      </c>
      <c r="D21" s="49">
        <f>'15-18.06'!L21</f>
        <v>45</v>
      </c>
      <c r="E21" s="13">
        <f t="shared" si="0"/>
        <v>0</v>
      </c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3" customFormat="1" ht="27.75" thickTop="1" thickBot="1" x14ac:dyDescent="0.4">
      <c r="A22" s="326"/>
      <c r="B22" s="338"/>
      <c r="C22" s="80" t="str">
        <f>'15-18.06'!K22</f>
        <v>Спагетти под сыром</v>
      </c>
      <c r="D22" s="49">
        <f>'15-18.06'!L22</f>
        <v>42</v>
      </c>
      <c r="E22" s="13">
        <f t="shared" si="0"/>
        <v>0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45" s="8" customFormat="1" ht="64.5" thickTop="1" thickBot="1" x14ac:dyDescent="0.4">
      <c r="A23" s="326"/>
      <c r="B23" s="338"/>
      <c r="C23" s="80" t="str">
        <f>'15-18.06'!K23</f>
        <v>Цветная капуста на пару с зеленью (капуста цветная, зелень, соль, перец чёрный молотый, масло подсолнечное)</v>
      </c>
      <c r="D23" s="49">
        <f>'15-18.06'!L23</f>
        <v>83</v>
      </c>
      <c r="E23" s="13">
        <f t="shared" si="0"/>
        <v>0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" customFormat="1" ht="43.5" thickTop="1" thickBot="1" x14ac:dyDescent="0.4">
      <c r="A24" s="326"/>
      <c r="B24" s="338"/>
      <c r="C24" s="59" t="str">
        <f>'15-18.06'!K24</f>
        <v>Картофельный гратен в сливках с луком (картофель, лук, соль, перец, сливки, яйцо)</v>
      </c>
      <c r="D24" s="55">
        <f>'15-18.06'!L24</f>
        <v>75</v>
      </c>
      <c r="E24" s="13">
        <f t="shared" si="0"/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</row>
    <row r="25" spans="1:45" s="8" customFormat="1" ht="85.5" thickTop="1" thickBot="1" x14ac:dyDescent="0.4">
      <c r="A25" s="326"/>
      <c r="B25" s="339" t="s">
        <v>43</v>
      </c>
      <c r="C25" s="62" t="str">
        <f>'15-18.06'!K25</f>
        <v>Блинчики со сгущённым молоком (три блинчика) (150/30) (яйцо, мука пшеничная, молоко, соль, сахар, масло подсолнечное, молоко сгущённое)</v>
      </c>
      <c r="D25" s="53">
        <f>'15-18.06'!L25</f>
        <v>131</v>
      </c>
      <c r="E25" s="13">
        <f>SUM(F25:AS25)</f>
        <v>0</v>
      </c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</row>
    <row r="26" spans="1:45" s="8" customFormat="1" ht="64.5" thickTop="1" thickBot="1" x14ac:dyDescent="0.4">
      <c r="A26" s="326"/>
      <c r="B26" s="340"/>
      <c r="C26" s="200" t="str">
        <f>'15-18.06'!K26</f>
        <v>Чизкейк «Нью-Йорк» (100) (творог, лимон, цедра лимона, сливочный сыр, печенье песочное)</v>
      </c>
      <c r="D26" s="54">
        <f>'15-18.06'!L26</f>
        <v>97</v>
      </c>
      <c r="E26" s="13">
        <f t="shared" si="0"/>
        <v>0</v>
      </c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1:45" s="8" customFormat="1" ht="27.75" thickTop="1" thickBot="1" x14ac:dyDescent="0.4">
      <c r="A27" s="326"/>
      <c r="B27" s="340"/>
      <c r="C27" s="200" t="str">
        <f>'15-18.06'!K27</f>
        <v>Лавандово-черничный чизкейк (120)</v>
      </c>
      <c r="D27" s="54">
        <f>'15-18.06'!L27</f>
        <v>120</v>
      </c>
      <c r="E27" s="13">
        <f t="shared" si="0"/>
        <v>0</v>
      </c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</row>
    <row r="28" spans="1:45" s="8" customFormat="1" ht="64.5" thickTop="1" thickBot="1" x14ac:dyDescent="0.4">
      <c r="A28" s="326"/>
      <c r="B28" s="340"/>
      <c r="C28" s="63" t="str">
        <f>'15-18.06'!K28</f>
        <v xml:space="preserve">Каша гречневая на молоке с грецким орехом (280) (греча, молоко, соль, сахар, масло сливочное, орех грецкий) </v>
      </c>
      <c r="D28" s="64">
        <f>'15-18.06'!L28</f>
        <v>78</v>
      </c>
      <c r="E28" s="13">
        <f t="shared" si="0"/>
        <v>0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</row>
    <row r="29" spans="1:45" s="3" customFormat="1" ht="85.5" thickTop="1" thickBot="1" x14ac:dyDescent="0.4">
      <c r="A29" s="326"/>
      <c r="B29" s="341" t="s">
        <v>44</v>
      </c>
      <c r="C29" s="195" t="str">
        <f>'15-18.06'!K29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92">
        <f>'15-18.06'!L29</f>
        <v>74</v>
      </c>
      <c r="E29" s="13">
        <f t="shared" si="0"/>
        <v>0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1:45" s="3" customFormat="1" ht="85.5" thickTop="1" thickBot="1" x14ac:dyDescent="0.4">
      <c r="A30" s="326"/>
      <c r="B30" s="341"/>
      <c r="C30" s="220" t="str">
        <f>'15-18.06'!K30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9">
        <f>'15-18.06'!L30</f>
        <v>78</v>
      </c>
      <c r="E30" s="13">
        <f t="shared" si="0"/>
        <v>0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s="3" customFormat="1" ht="85.5" thickTop="1" thickBot="1" x14ac:dyDescent="0.4">
      <c r="A31" s="326"/>
      <c r="B31" s="345"/>
      <c r="C31" s="69" t="str">
        <f>'15-18.06'!K31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'15-18.06'!L31</f>
        <v>93</v>
      </c>
      <c r="E31" s="13">
        <f t="shared" si="0"/>
        <v>0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1:45" s="3" customFormat="1" ht="27.75" thickTop="1" thickBot="1" x14ac:dyDescent="0.4">
      <c r="A32" s="326"/>
      <c r="B32" s="342" t="s">
        <v>45</v>
      </c>
      <c r="C32" s="58" t="str">
        <f>'15-18.06'!K32</f>
        <v>Сосиска в тесте (120)</v>
      </c>
      <c r="D32" s="48">
        <f>'15-18.06'!L32</f>
        <v>64</v>
      </c>
      <c r="E32" s="13">
        <f t="shared" si="0"/>
        <v>0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1:45" s="9" customFormat="1" ht="27.75" thickTop="1" thickBot="1" x14ac:dyDescent="0.3">
      <c r="A33" s="326"/>
      <c r="B33" s="343"/>
      <c r="C33" s="58" t="str">
        <f>'15-18.06'!K33</f>
        <v>Курник</v>
      </c>
      <c r="D33" s="48">
        <f>'15-18.06'!L33</f>
        <v>57</v>
      </c>
      <c r="E33" s="13">
        <f t="shared" si="0"/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9" customFormat="1" ht="27.75" thickTop="1" thickBot="1" x14ac:dyDescent="0.3">
      <c r="A34" s="326"/>
      <c r="B34" s="343"/>
      <c r="C34" s="58" t="str">
        <f>'15-18.06'!K34</f>
        <v>Булочка с ветчиной и сыром</v>
      </c>
      <c r="D34" s="48">
        <f>'15-18.06'!L34</f>
        <v>58</v>
      </c>
      <c r="E34" s="13">
        <f t="shared" si="0"/>
        <v>0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9" customFormat="1" ht="27.75" thickTop="1" thickBot="1" x14ac:dyDescent="0.3">
      <c r="A35" s="326"/>
      <c r="B35" s="343"/>
      <c r="C35" s="58" t="str">
        <f>'15-18.06'!K35</f>
        <v>Слоёная улитка с сыром</v>
      </c>
      <c r="D35" s="48">
        <f>'15-18.06'!L35</f>
        <v>53</v>
      </c>
      <c r="E35" s="13">
        <f t="shared" si="0"/>
        <v>0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9" customFormat="1" ht="27.75" thickTop="1" thickBot="1" x14ac:dyDescent="0.3">
      <c r="A36" s="326"/>
      <c r="B36" s="343"/>
      <c r="C36" s="58" t="str">
        <f>'15-18.06'!K36</f>
        <v>Пирожок с капустой и морковью</v>
      </c>
      <c r="D36" s="48">
        <f>'15-18.06'!L36</f>
        <v>46</v>
      </c>
      <c r="E36" s="13">
        <f t="shared" si="0"/>
        <v>0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</row>
    <row r="37" spans="1:45" s="9" customFormat="1" ht="27.75" thickTop="1" thickBot="1" x14ac:dyDescent="0.3">
      <c r="A37" s="326"/>
      <c r="B37" s="343"/>
      <c r="C37" s="58" t="str">
        <f>'15-18.06'!K37</f>
        <v>Пирожок с картофелем и грибами</v>
      </c>
      <c r="D37" s="48">
        <f>'15-18.06'!L37</f>
        <v>51</v>
      </c>
      <c r="E37" s="13">
        <f t="shared" si="0"/>
        <v>0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</row>
    <row r="38" spans="1:45" s="9" customFormat="1" ht="27.75" thickTop="1" thickBot="1" x14ac:dyDescent="0.3">
      <c r="A38" s="326"/>
      <c r="B38" s="343"/>
      <c r="C38" s="58" t="str">
        <f>'15-18.06'!K38</f>
        <v>Ватрушка с кремом Рафаэлло</v>
      </c>
      <c r="D38" s="48">
        <f>'15-18.06'!L38</f>
        <v>49</v>
      </c>
      <c r="E38" s="13">
        <f t="shared" si="0"/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s="9" customFormat="1" ht="27.75" thickTop="1" thickBot="1" x14ac:dyDescent="0.3">
      <c r="A39" s="326"/>
      <c r="B39" s="343"/>
      <c r="C39" s="58" t="str">
        <f>'15-18.06'!K39</f>
        <v>Розан с абрикосовым вареньем</v>
      </c>
      <c r="D39" s="48">
        <f>'15-18.06'!L39</f>
        <v>49</v>
      </c>
      <c r="E39" s="13">
        <f t="shared" si="0"/>
        <v>0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s="9" customFormat="1" ht="27.75" thickTop="1" thickBot="1" x14ac:dyDescent="0.3">
      <c r="A40" s="326"/>
      <c r="B40" s="343"/>
      <c r="C40" s="58" t="str">
        <f>'15-18.06'!K40</f>
        <v>Булочка с яблоком</v>
      </c>
      <c r="D40" s="48">
        <f>'15-18.06'!L40</f>
        <v>48</v>
      </c>
      <c r="E40" s="13">
        <f t="shared" si="0"/>
        <v>0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</row>
    <row r="41" spans="1:45" s="9" customFormat="1" ht="27.75" thickTop="1" thickBot="1" x14ac:dyDescent="0.3">
      <c r="A41" s="326"/>
      <c r="B41" s="344"/>
      <c r="C41" s="58" t="str">
        <f>'15-18.06'!K41</f>
        <v>Булочка с орехом</v>
      </c>
      <c r="D41" s="48">
        <f>'15-18.06'!L41</f>
        <v>48</v>
      </c>
      <c r="E41" s="13">
        <f t="shared" si="0"/>
        <v>0</v>
      </c>
      <c r="F41" s="146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</row>
    <row r="42" spans="1:45" s="9" customFormat="1" ht="27.75" thickTop="1" thickBot="1" x14ac:dyDescent="0.3">
      <c r="A42" s="326"/>
      <c r="B42" s="323" t="s">
        <v>12</v>
      </c>
      <c r="C42" s="62" t="str">
        <f>'15-18.06'!K42</f>
        <v>Фруктовый Компот (0,25)</v>
      </c>
      <c r="D42" s="53">
        <f>'15-18.06'!L42</f>
        <v>36</v>
      </c>
      <c r="E42" s="13">
        <f t="shared" si="0"/>
        <v>0</v>
      </c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</row>
    <row r="43" spans="1:45" s="9" customFormat="1" ht="27.75" thickTop="1" thickBot="1" x14ac:dyDescent="0.3">
      <c r="A43" s="326"/>
      <c r="B43" s="324"/>
      <c r="C43" s="62" t="str">
        <f>'15-18.06'!K43</f>
        <v>Coca-Cola (0,33)</v>
      </c>
      <c r="D43" s="53">
        <f>'15-18.06'!L43</f>
        <v>50</v>
      </c>
      <c r="E43" s="13">
        <f t="shared" si="0"/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</row>
    <row r="44" spans="1:45" s="9" customFormat="1" ht="27.75" thickTop="1" thickBot="1" x14ac:dyDescent="0.3">
      <c r="A44" s="326"/>
      <c r="B44" s="324"/>
      <c r="C44" s="62" t="str">
        <f>'15-18.06'!K44</f>
        <v>Кефир «Большая Кружка», 1% (0,3)</v>
      </c>
      <c r="D44" s="53">
        <f>'15-18.06'!L44</f>
        <v>68</v>
      </c>
      <c r="E44" s="13">
        <f t="shared" si="0"/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</row>
    <row r="45" spans="1:45" s="9" customFormat="1" ht="27.75" thickTop="1" thickBot="1" x14ac:dyDescent="0.3">
      <c r="A45" s="326"/>
      <c r="B45" s="324"/>
      <c r="C45" s="62" t="str">
        <f>'15-18.06'!K45</f>
        <v>Сок  «Добрый», Апельсин (0,3)</v>
      </c>
      <c r="D45" s="53">
        <f>'15-18.06'!L45</f>
        <v>57</v>
      </c>
      <c r="E45" s="13">
        <f t="shared" si="0"/>
        <v>0</v>
      </c>
      <c r="F45" s="148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27.75" thickTop="1" thickBot="1" x14ac:dyDescent="0.3">
      <c r="A46" s="326"/>
      <c r="B46" s="324"/>
      <c r="C46" s="62" t="str">
        <f>'15-18.06'!K46</f>
        <v>Сок  «Добрый», Яблоко (0,2)</v>
      </c>
      <c r="D46" s="53">
        <f>'15-18.06'!L46</f>
        <v>42</v>
      </c>
      <c r="E46" s="13">
        <f>SUM(F46:AS46)</f>
        <v>0</v>
      </c>
      <c r="F46" s="148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</row>
    <row r="47" spans="1:45" ht="27.75" thickTop="1" thickBot="1" x14ac:dyDescent="0.3">
      <c r="A47" s="326"/>
      <c r="B47" s="324"/>
      <c r="C47" s="62" t="str">
        <f>'15-18.06'!K47</f>
        <v>Сок  «Добрый», Яблоко-Вишня (0,2)</v>
      </c>
      <c r="D47" s="53">
        <f>'15-18.06'!L47</f>
        <v>42</v>
      </c>
      <c r="E47" s="13">
        <f>SUM(F47:AS47)</f>
        <v>0</v>
      </c>
      <c r="F47" s="148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</row>
    <row r="48" spans="1:45" ht="27.75" thickTop="1" thickBot="1" x14ac:dyDescent="0.3">
      <c r="A48" s="326"/>
      <c r="B48" s="324"/>
      <c r="C48" s="62" t="str">
        <f>'15-18.06'!K48</f>
        <v>Сок  «Добрый», Яблоко-Груша (0,2)</v>
      </c>
      <c r="D48" s="53">
        <f>'15-18.06'!L48</f>
        <v>42</v>
      </c>
      <c r="E48" s="13">
        <f>SUM(F48:AS48)</f>
        <v>0</v>
      </c>
      <c r="F48" s="148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</row>
    <row r="49" spans="1:45" ht="27.75" thickTop="1" thickBot="1" x14ac:dyDescent="0.3">
      <c r="A49" s="326"/>
      <c r="B49" s="324"/>
      <c r="C49" s="62" t="str">
        <f>'15-18.06'!K49</f>
        <v>Сок  «Добрый», Яблоко-Персик (0,2)</v>
      </c>
      <c r="D49" s="53">
        <f>'15-18.06'!L49</f>
        <v>42</v>
      </c>
      <c r="E49" s="13">
        <f>SUM(F49:AS49)</f>
        <v>0</v>
      </c>
      <c r="F49" s="148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</row>
    <row r="50" spans="1:45" ht="27.75" thickTop="1" thickBot="1" x14ac:dyDescent="0.3">
      <c r="A50" s="326"/>
      <c r="B50" s="324"/>
      <c r="C50" s="62" t="str">
        <f>'15-18.06'!K50</f>
        <v>Сок  «Добрый», Мультифрукт (0,2)</v>
      </c>
      <c r="D50" s="53">
        <f>'15-18.06'!L50</f>
        <v>42</v>
      </c>
      <c r="E50" s="13">
        <f t="shared" ref="E50:E51" si="1">SUM(F50:AS50)</f>
        <v>0</v>
      </c>
      <c r="F50" s="148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</row>
    <row r="51" spans="1:45" ht="27.75" thickTop="1" thickBot="1" x14ac:dyDescent="0.3">
      <c r="A51" s="327"/>
      <c r="B51" s="325"/>
      <c r="C51" s="223" t="str">
        <f>'15-18.06'!K51</f>
        <v>Сок  «Добрый», Томат (0,3)</v>
      </c>
      <c r="D51" s="222">
        <f>'15-18.06'!L51</f>
        <v>57</v>
      </c>
      <c r="E51" s="13">
        <f t="shared" si="1"/>
        <v>0</v>
      </c>
      <c r="F51" s="148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</row>
    <row r="52" spans="1:45" ht="24" thickTop="1" x14ac:dyDescent="0.35"/>
  </sheetData>
  <autoFilter ref="A1:AS51">
    <filterColumn colId="2" showButton="0"/>
  </autoFilter>
  <mergeCells count="12">
    <mergeCell ref="C1:D1"/>
    <mergeCell ref="B2:C2"/>
    <mergeCell ref="B3:B6"/>
    <mergeCell ref="B7:B9"/>
    <mergeCell ref="B10:B17"/>
    <mergeCell ref="B42:B51"/>
    <mergeCell ref="A4:A51"/>
    <mergeCell ref="B18:B19"/>
    <mergeCell ref="B20:B24"/>
    <mergeCell ref="B25:B28"/>
    <mergeCell ref="B29:B31"/>
    <mergeCell ref="B32:B41"/>
  </mergeCells>
  <pageMargins left="0.23622047244094488" right="0.23622047244094488" top="7.874015748031496E-2" bottom="7.874015748031496E-2" header="7.874015748031496E-2" footer="7.874015748031496E-2"/>
  <pageSetup paperSize="9" scale="1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zoomScale="55" zoomScaleNormal="55" workbookViewId="0">
      <pane xSplit="4" ySplit="1" topLeftCell="E2" activePane="bottomRight" state="frozen"/>
      <selection activeCell="F9" sqref="F9:G9"/>
      <selection pane="topRight" activeCell="F9" sqref="F9:G9"/>
      <selection pane="bottomLeft" activeCell="F9" sqref="F9:G9"/>
      <selection pane="bottomRight" activeCell="C15" sqref="A15:XFD15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49"/>
      <c r="C1" s="347" t="str">
        <f>Пн!C1</f>
        <v>*** Здесь пишем адрес офиса</v>
      </c>
      <c r="D1" s="347"/>
      <c r="E1" s="78"/>
      <c r="F1" s="151" t="str">
        <f>Пн!F1</f>
        <v>ФИО</v>
      </c>
      <c r="G1" s="151">
        <f>Пн!G1</f>
        <v>0</v>
      </c>
      <c r="H1" s="151">
        <f>Пн!H1</f>
        <v>0</v>
      </c>
      <c r="I1" s="151">
        <f>Пн!I1</f>
        <v>0</v>
      </c>
      <c r="J1" s="151">
        <f>Пн!J1</f>
        <v>0</v>
      </c>
      <c r="K1" s="151">
        <f>Пн!K1</f>
        <v>0</v>
      </c>
      <c r="L1" s="151">
        <f>Пн!L1</f>
        <v>0</v>
      </c>
      <c r="M1" s="151">
        <f>Пн!M1</f>
        <v>0</v>
      </c>
      <c r="N1" s="151">
        <f>Пн!N1</f>
        <v>0</v>
      </c>
      <c r="O1" s="151">
        <f>Пн!O1</f>
        <v>0</v>
      </c>
      <c r="P1" s="151">
        <f>Пн!P1</f>
        <v>0</v>
      </c>
      <c r="Q1" s="151">
        <f>Пн!Q1</f>
        <v>0</v>
      </c>
      <c r="R1" s="151">
        <f>Пн!R1</f>
        <v>0</v>
      </c>
      <c r="S1" s="151">
        <f>Пн!S1</f>
        <v>0</v>
      </c>
      <c r="T1" s="151">
        <f>Пн!T1</f>
        <v>0</v>
      </c>
      <c r="U1" s="151">
        <f>Пн!U1</f>
        <v>0</v>
      </c>
      <c r="V1" s="151">
        <f>Пн!V1</f>
        <v>0</v>
      </c>
      <c r="W1" s="151">
        <f>Пн!W1</f>
        <v>0</v>
      </c>
      <c r="X1" s="151">
        <f>Пн!X1</f>
        <v>0</v>
      </c>
      <c r="Y1" s="151">
        <f>Пн!Y1</f>
        <v>0</v>
      </c>
      <c r="Z1" s="151">
        <f>Пн!Z1</f>
        <v>0</v>
      </c>
      <c r="AA1" s="151">
        <f>Пн!AA1</f>
        <v>0</v>
      </c>
      <c r="AB1" s="151">
        <f>Пн!AB1</f>
        <v>0</v>
      </c>
      <c r="AC1" s="151">
        <f>Пн!AC1</f>
        <v>0</v>
      </c>
      <c r="AD1" s="151">
        <f>Пн!AD1</f>
        <v>0</v>
      </c>
      <c r="AE1" s="151">
        <f>Пн!AE1</f>
        <v>0</v>
      </c>
      <c r="AF1" s="151">
        <f>Пн!AF1</f>
        <v>0</v>
      </c>
      <c r="AG1" s="151">
        <f>Пн!AG1</f>
        <v>0</v>
      </c>
      <c r="AH1" s="151">
        <f>Пн!AH1</f>
        <v>0</v>
      </c>
      <c r="AI1" s="151">
        <f>Пн!AI1</f>
        <v>0</v>
      </c>
      <c r="AJ1" s="151">
        <f>Пн!AJ1</f>
        <v>0</v>
      </c>
      <c r="AK1" s="151">
        <f>Пн!AK1</f>
        <v>0</v>
      </c>
      <c r="AL1" s="151">
        <f>Пн!AL1</f>
        <v>0</v>
      </c>
      <c r="AM1" s="151">
        <f>Пн!AM1</f>
        <v>0</v>
      </c>
      <c r="AN1" s="151">
        <f>Пн!AN1</f>
        <v>0</v>
      </c>
      <c r="AO1" s="151">
        <f>Пн!AO1</f>
        <v>0</v>
      </c>
      <c r="AP1" s="151">
        <f>Пн!AP1</f>
        <v>0</v>
      </c>
      <c r="AQ1" s="151">
        <f>Пн!AQ1</f>
        <v>0</v>
      </c>
      <c r="AR1" s="151">
        <f>Пн!AR1</f>
        <v>0</v>
      </c>
      <c r="AS1" s="151">
        <f>Пн!AS1</f>
        <v>0</v>
      </c>
    </row>
    <row r="2" spans="1:45" s="6" customFormat="1" ht="43.5" thickTop="1" thickBot="1" x14ac:dyDescent="0.3">
      <c r="A2" s="41" t="s">
        <v>16</v>
      </c>
      <c r="B2" s="328" t="s">
        <v>1</v>
      </c>
      <c r="C2" s="355"/>
      <c r="D2" s="60" t="s">
        <v>2</v>
      </c>
      <c r="E2" s="40" t="s">
        <v>15</v>
      </c>
      <c r="F2" s="122">
        <f>SUMPRODUCT(D3:D51,F3:F51)</f>
        <v>0</v>
      </c>
      <c r="G2" s="122">
        <f>SUMPRODUCT(D3:D51,G3:G51)</f>
        <v>0</v>
      </c>
      <c r="H2" s="122">
        <f>SUMPRODUCT(D3:D51,H3:H51)</f>
        <v>0</v>
      </c>
      <c r="I2" s="122">
        <f>SUMPRODUCT(D3:D51,I3:I51)</f>
        <v>0</v>
      </c>
      <c r="J2" s="122">
        <f>SUMPRODUCT(D3:D51,J3:J51)</f>
        <v>0</v>
      </c>
      <c r="K2" s="122">
        <f>SUMPRODUCT(D3:D51,K3:K51)</f>
        <v>0</v>
      </c>
      <c r="L2" s="122">
        <f>SUMPRODUCT(D3:D51,L3:L51)</f>
        <v>0</v>
      </c>
      <c r="M2" s="122">
        <f>SUMPRODUCT(D3:D51,M3:M51)</f>
        <v>0</v>
      </c>
      <c r="N2" s="122">
        <f>SUMPRODUCT(D3:D51,N3:N51)</f>
        <v>0</v>
      </c>
      <c r="O2" s="122">
        <f>SUMPRODUCT(D3:D51,O3:O51)</f>
        <v>0</v>
      </c>
      <c r="P2" s="122">
        <f>SUMPRODUCT(D3:D51,P3:P51)</f>
        <v>0</v>
      </c>
      <c r="Q2" s="122">
        <f>SUMPRODUCT(D3:D51,Q3:Q51)</f>
        <v>0</v>
      </c>
      <c r="R2" s="122">
        <f>SUMPRODUCT(D3:D51,R3:R51)</f>
        <v>0</v>
      </c>
      <c r="S2" s="122">
        <f>SUMPRODUCT(D3:D51,S3:S51)</f>
        <v>0</v>
      </c>
      <c r="T2" s="122">
        <f>SUMPRODUCT(D3:D51,T3:T51)</f>
        <v>0</v>
      </c>
      <c r="U2" s="122">
        <f>SUMPRODUCT(D3:D51,U3:U51)</f>
        <v>0</v>
      </c>
      <c r="V2" s="122">
        <f>SUMPRODUCT(D3:D51,V3:V51)</f>
        <v>0</v>
      </c>
      <c r="W2" s="122">
        <f>SUMPRODUCT(D3:D51,W3:W51)</f>
        <v>0</v>
      </c>
      <c r="X2" s="122">
        <f>SUMPRODUCT(D3:D51,X3:X51)</f>
        <v>0</v>
      </c>
      <c r="Y2" s="122">
        <f>SUMPRODUCT(D3:D51,Y3:Y51)</f>
        <v>0</v>
      </c>
      <c r="Z2" s="122">
        <f>SUMPRODUCT(D3:D51,Z3:Z51)</f>
        <v>0</v>
      </c>
      <c r="AA2" s="122">
        <f>SUMPRODUCT(D3:D51,AA3:AA51)</f>
        <v>0</v>
      </c>
      <c r="AB2" s="122">
        <f>SUMPRODUCT(D3:D51,AB3:AB51)</f>
        <v>0</v>
      </c>
      <c r="AC2" s="122">
        <f>SUMPRODUCT(D3:D49,AC3:AC49)</f>
        <v>0</v>
      </c>
      <c r="AD2" s="122">
        <f>SUMPRODUCT(D3:D49,AD3:AD49)</f>
        <v>0</v>
      </c>
      <c r="AE2" s="122">
        <f>SUMPRODUCT(D3:D49,AE3:AE49)</f>
        <v>0</v>
      </c>
      <c r="AF2" s="122">
        <f>SUMPRODUCT(D3:D49,AF3:AF49)</f>
        <v>0</v>
      </c>
      <c r="AG2" s="122">
        <f>SUMPRODUCT(D3:D49,AG3:AG49)</f>
        <v>0</v>
      </c>
      <c r="AH2" s="122">
        <f>SUMPRODUCT(D3:D49,AH3:AH49)</f>
        <v>0</v>
      </c>
      <c r="AI2" s="122">
        <f>SUMPRODUCT(D3:D49,AI3:AI49)</f>
        <v>0</v>
      </c>
      <c r="AJ2" s="122">
        <f>SUMPRODUCT(D3:D49,AJ3:AJ49)</f>
        <v>0</v>
      </c>
      <c r="AK2" s="122">
        <f>SUMPRODUCT(D3:D49,AK3:AK49)</f>
        <v>0</v>
      </c>
      <c r="AL2" s="122">
        <f>SUMPRODUCT(D3:D49,AL3:AL49)</f>
        <v>0</v>
      </c>
      <c r="AM2" s="122">
        <f>SUMPRODUCT(D3:D49,AM3:AM49)</f>
        <v>0</v>
      </c>
      <c r="AN2" s="122">
        <f>SUMPRODUCT(D3:D49,AN3:AN49)</f>
        <v>0</v>
      </c>
      <c r="AO2" s="122">
        <f>SUMPRODUCT(D3:D49,AO3:AO49)</f>
        <v>0</v>
      </c>
      <c r="AP2" s="122">
        <f>SUMPRODUCT(D3:D49,AP3:AP49)</f>
        <v>0</v>
      </c>
      <c r="AQ2" s="122">
        <f>SUMPRODUCT(D3:D49,AQ3:AQ49)</f>
        <v>0</v>
      </c>
      <c r="AR2" s="122">
        <f>SUMPRODUCT(D3:D49,AR3:AR49)</f>
        <v>0</v>
      </c>
      <c r="AS2" s="122">
        <f>SUMPRODUCT(D3:D49,AS3:AS49)</f>
        <v>0</v>
      </c>
    </row>
    <row r="3" spans="1:45" s="3" customFormat="1" ht="43.5" thickTop="1" thickBot="1" x14ac:dyDescent="0.4">
      <c r="A3" s="123" t="str">
        <f>'15-18.06'!M3</f>
        <v>17.06</v>
      </c>
      <c r="B3" s="348" t="s">
        <v>46</v>
      </c>
      <c r="C3" s="58" t="str">
        <f>'15-18.06'!O3</f>
        <v>Салат «Поляна» (огурец, сельдерей, редис, лук масло подсолнечное, соль)</v>
      </c>
      <c r="D3" s="48">
        <f>'15-18.06'!P3</f>
        <v>62</v>
      </c>
      <c r="E3" s="61">
        <f>SUM(F3:AS3)</f>
        <v>0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3" customFormat="1" ht="64.5" thickTop="1" thickBot="1" x14ac:dyDescent="0.4">
      <c r="A4" s="326" t="s">
        <v>10</v>
      </c>
      <c r="B4" s="333"/>
      <c r="C4" s="47" t="str">
        <f>'15-18.06'!O4</f>
        <v>«Овощной» с Фетой (огурец, томат, капуста пекинская, оливки, сыр Фета, соль, перец чёрный молотый, масло оливковое)</v>
      </c>
      <c r="D4" s="49">
        <f>'15-18.06'!P4</f>
        <v>92</v>
      </c>
      <c r="E4" s="61">
        <f t="shared" ref="E4:E45" si="0">SUM(F4:AS4)</f>
        <v>0</v>
      </c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3" customFormat="1" ht="85.5" thickTop="1" thickBot="1" x14ac:dyDescent="0.4">
      <c r="A5" s="326"/>
      <c r="B5" s="333"/>
      <c r="C5" s="47" t="str">
        <f>'15-18.06'!O5</f>
        <v>Салат с ветчиной и сыром (огурец, капуста пекинская, томат, паприка, ветчина, сыр полутвёрдый, масло оливковое, соевый соус, орегано)</v>
      </c>
      <c r="D5" s="49">
        <f>'15-18.06'!P5</f>
        <v>78</v>
      </c>
      <c r="E5" s="61">
        <f t="shared" si="0"/>
        <v>0</v>
      </c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3" customFormat="1" ht="64.5" thickTop="1" thickBot="1" x14ac:dyDescent="0.4">
      <c r="A6" s="326"/>
      <c r="B6" s="334"/>
      <c r="C6" s="196" t="str">
        <f>'15-18.06'!O6</f>
        <v xml:space="preserve">«Шерлок» (филе курицы, обжаренные шампиньоны с луком, картофель, яйцо, соль, перец чёрный молотый, майонез, зелень) </v>
      </c>
      <c r="D6" s="55">
        <f>'15-18.06'!P6</f>
        <v>78</v>
      </c>
      <c r="E6" s="61">
        <f t="shared" si="0"/>
        <v>0</v>
      </c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3" customFormat="1" ht="85.5" thickTop="1" thickBot="1" x14ac:dyDescent="0.4">
      <c r="A7" s="326"/>
      <c r="B7" s="329" t="s">
        <v>47</v>
      </c>
      <c r="C7" s="56" t="str">
        <f>'15-18.06'!O7</f>
        <v>Грибной суп-пюре на сливках (вегет) (шампиньоны, картофель, лук, морковь, сливки, соль, перец душистый, хмели-сунели, масло сливочное)</v>
      </c>
      <c r="D7" s="53">
        <f>'15-18.06'!P7</f>
        <v>72</v>
      </c>
      <c r="E7" s="61">
        <f t="shared" si="0"/>
        <v>0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10" customFormat="1" ht="85.5" thickTop="1" thickBot="1" x14ac:dyDescent="0.4">
      <c r="A8" s="326"/>
      <c r="B8" s="330"/>
      <c r="C8" s="57" t="str">
        <f>'15-18.06'!O8</f>
        <v>Куриный суп с капустой и зелёным горошком (филе курицы, картофель, морковь, лук, капуста б/к, горошек зелёный, специи, масло подсолнечное)</v>
      </c>
      <c r="D8" s="54">
        <f>'15-18.06'!P8</f>
        <v>62</v>
      </c>
      <c r="E8" s="61">
        <f t="shared" si="0"/>
        <v>0</v>
      </c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3" customFormat="1" ht="64.5" thickTop="1" thickBot="1" x14ac:dyDescent="0.4">
      <c r="A9" s="326"/>
      <c r="B9" s="331"/>
      <c r="C9" s="199" t="str">
        <f>'15-18.06'!O9</f>
        <v>Уха из трески (филе трески, картофель, лук, морковь, перец душистый, соль, масло подсолнечное, зелень)</v>
      </c>
      <c r="D9" s="64">
        <f>'15-18.06'!P9</f>
        <v>76</v>
      </c>
      <c r="E9" s="61">
        <f t="shared" si="0"/>
        <v>0</v>
      </c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3" customFormat="1" ht="85.5" thickTop="1" thickBot="1" x14ac:dyDescent="0.4">
      <c r="A10" s="326"/>
      <c r="B10" s="348" t="s">
        <v>41</v>
      </c>
      <c r="C10" s="19" t="str">
        <f>'15-18.06'!O10</f>
        <v>Фрикасе из цыплёнка (100/30) (филе цыплёнка, шампиньоны, лук, сметана, сливки, мука пшеничная, чеснок, соль, перец чёрный молотый, зелень)</v>
      </c>
      <c r="D10" s="48">
        <f>'15-18.06'!P10</f>
        <v>129</v>
      </c>
      <c r="E10" s="61">
        <f t="shared" si="0"/>
        <v>0</v>
      </c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3" customFormat="1" ht="106.5" thickTop="1" thickBot="1" x14ac:dyDescent="0.4">
      <c r="A11" s="326"/>
      <c r="B11" s="333"/>
      <c r="C11" s="47" t="str">
        <f>'15-18.06'!O11</f>
        <v>Люля-кебаб из говядины, жареный на гриле, подаётся с маринованным луком (100/30) (фарш из говядины, яйцо, соль, перец чёрный молотый, хмели-сунели, лук маринованный, молоко, зелень, масло подсолнечное)</v>
      </c>
      <c r="D11" s="49">
        <f>'15-18.06'!P11</f>
        <v>152</v>
      </c>
      <c r="E11" s="61">
        <f t="shared" si="0"/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3" customFormat="1" ht="127.5" thickTop="1" thickBot="1" x14ac:dyDescent="0.4">
      <c r="A12" s="326"/>
      <c r="B12" s="333"/>
      <c r="C12" s="79" t="str">
        <f>'15-18.06'!O12</f>
        <v>Котлета «по-киевски» (120) (фарш из курицы с добавлением рубленного филе, сухари панировочные, чеснок, масло сливочное и подсолнечное, зелень, соль, перец чёрный молотый, хмели-сунели, мука пшеничная, яйцо)</v>
      </c>
      <c r="D12" s="55">
        <f>'15-18.06'!P12</f>
        <v>130</v>
      </c>
      <c r="E12" s="61">
        <f t="shared" si="0"/>
        <v>0</v>
      </c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3" customFormat="1" ht="85.5" thickTop="1" thickBot="1" x14ac:dyDescent="0.4">
      <c r="A13" s="326"/>
      <c r="B13" s="333"/>
      <c r="C13" s="20" t="str">
        <f>'15-18.06'!O13</f>
        <v>Буженина из индейки с грибным соусом (100/30) (филе индейки, морковь, перец чёрный молотый, чеснок, шампиньоны, лук, сметана/сливки, соль, горчица, мёд, зелень)</v>
      </c>
      <c r="D13" s="66">
        <f>'15-18.06'!P13</f>
        <v>149</v>
      </c>
      <c r="E13" s="61">
        <f t="shared" si="0"/>
        <v>0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10" customFormat="1" ht="64.5" thickTop="1" thickBot="1" x14ac:dyDescent="0.4">
      <c r="A14" s="326"/>
      <c r="B14" s="333"/>
      <c r="C14" s="201" t="str">
        <f>'15-18.06'!O14</f>
        <v>Филе куриное запечёное с фетой и шпинатом (120) (филе куриное, сыр Фета, шпинат, соль, перец чёрный молотый)</v>
      </c>
      <c r="D14" s="67">
        <f>'15-18.06'!P14</f>
        <v>136</v>
      </c>
      <c r="E14" s="61">
        <f t="shared" si="0"/>
        <v>0</v>
      </c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10" customFormat="1" ht="85.5" thickTop="1" thickBot="1" x14ac:dyDescent="0.4">
      <c r="A15" s="326"/>
      <c r="B15" s="333"/>
      <c r="C15" s="19" t="str">
        <f>'15-18.06'!O15</f>
        <v>Удон с курицей и овощами (150/40/40) (средней остроты) (лапша удон, филе курицы, фасоль стручковая, перец болгарский, морковь, соус соевый и чили, кунжут)</v>
      </c>
      <c r="D15" s="48">
        <f>'15-18.06'!P15</f>
        <v>150</v>
      </c>
      <c r="E15" s="61">
        <f t="shared" si="0"/>
        <v>0</v>
      </c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10" customFormat="1" ht="106.5" thickTop="1" thickBot="1" x14ac:dyDescent="0.4">
      <c r="A16" s="326"/>
      <c r="B16" s="333"/>
      <c r="C16" s="47" t="str">
        <f>'15-18.06'!O16</f>
        <v xml:space="preserve">Шашлык из свинины, приготовленный на гриле, подаётся с соусом Сальса (100/30) (филе свинины, лук, соль, перец чёрный молотый, масло подсолнечное, *томатное пюре, петрушка, соль, перец чёрный молотый) </v>
      </c>
      <c r="D16" s="49">
        <f>'15-18.06'!P16</f>
        <v>155</v>
      </c>
      <c r="E16" s="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10" customFormat="1" ht="64.5" thickTop="1" thickBot="1" x14ac:dyDescent="0.4">
      <c r="A17" s="326"/>
      <c r="B17" s="333"/>
      <c r="C17" s="79" t="str">
        <f>'15-18.06'!O17</f>
        <v>Филе окуня под овощами (120) (филе окуня, лук, морковь, мука пшеничная, масло подсолнечное)</v>
      </c>
      <c r="D17" s="55">
        <f>'15-18.06'!P17</f>
        <v>138</v>
      </c>
      <c r="E17" s="61">
        <f t="shared" si="0"/>
        <v>0</v>
      </c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10" customFormat="1" ht="85.5" thickTop="1" thickBot="1" x14ac:dyDescent="0.4">
      <c r="A18" s="326"/>
      <c r="B18" s="351" t="s">
        <v>48</v>
      </c>
      <c r="C18" s="20" t="str">
        <f>'15-18.06'!O18</f>
        <v>Вегетарианское жаркое с картошкой и грибами (240) (картофель, лук, морковь, шампиньоны, масло подсолнечное, соль, перц чёрный молотый)</v>
      </c>
      <c r="D18" s="66">
        <f>'15-18.06'!P18</f>
        <v>130</v>
      </c>
      <c r="E18" s="61">
        <f t="shared" si="0"/>
        <v>0</v>
      </c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3" customFormat="1" ht="85.5" thickTop="1" thickBot="1" x14ac:dyDescent="0.4">
      <c r="A19" s="326"/>
      <c r="B19" s="352"/>
      <c r="C19" s="202" t="str">
        <f>'15-18.06'!O19</f>
        <v>Булгур по-турецки (240) (булгур, томат, лук, перец болгарский, чеснок, томатное пюре, масло подсолнечное, соль, паприка сладкая молотая, зелень)</v>
      </c>
      <c r="D19" s="67">
        <f>'15-18.06'!P19</f>
        <v>116</v>
      </c>
      <c r="E19" s="61">
        <f t="shared" si="0"/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3" customFormat="1" ht="27.75" thickTop="1" thickBot="1" x14ac:dyDescent="0.4">
      <c r="A20" s="326"/>
      <c r="B20" s="353" t="s">
        <v>49</v>
      </c>
      <c r="C20" s="19" t="str">
        <f>'15-18.06'!O20</f>
        <v>Рис отварной</v>
      </c>
      <c r="D20" s="48">
        <f>'15-18.06'!P20</f>
        <v>35</v>
      </c>
      <c r="E20" s="61">
        <f t="shared" si="0"/>
        <v>0</v>
      </c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3" customFormat="1" ht="27.75" thickTop="1" thickBot="1" x14ac:dyDescent="0.4">
      <c r="A21" s="326"/>
      <c r="B21" s="354"/>
      <c r="C21" s="47" t="str">
        <f>'15-18.06'!O21</f>
        <v xml:space="preserve">Греча отварная </v>
      </c>
      <c r="D21" s="49">
        <f>'15-18.06'!P21</f>
        <v>45</v>
      </c>
      <c r="E21" s="61">
        <f t="shared" si="0"/>
        <v>0</v>
      </c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3" customFormat="1" ht="27.75" thickTop="1" thickBot="1" x14ac:dyDescent="0.4">
      <c r="A22" s="326"/>
      <c r="B22" s="354"/>
      <c r="C22" s="47" t="str">
        <f>'15-18.06'!O22</f>
        <v>Макароны отварные</v>
      </c>
      <c r="D22" s="49">
        <f>'15-18.06'!P22</f>
        <v>32</v>
      </c>
      <c r="E22" s="61">
        <f t="shared" si="0"/>
        <v>0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45" s="8" customFormat="1" ht="64.5" thickTop="1" thickBot="1" x14ac:dyDescent="0.4">
      <c r="A23" s="326"/>
      <c r="B23" s="354"/>
      <c r="C23" s="47" t="str">
        <f>'15-18.06'!O23</f>
        <v>Мексиканская смесь (морковь, фасоль стручковая резаная, перец красный, кукуруза зерно, зеленый горошек)</v>
      </c>
      <c r="D23" s="49">
        <f>'15-18.06'!P23</f>
        <v>64</v>
      </c>
      <c r="E23" s="61">
        <f t="shared" si="0"/>
        <v>0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" customFormat="1" ht="27.75" thickTop="1" thickBot="1" x14ac:dyDescent="0.4">
      <c r="A24" s="326"/>
      <c r="B24" s="354"/>
      <c r="C24" s="47" t="str">
        <f>'15-18.06'!O24</f>
        <v>Картофель Айдахо</v>
      </c>
      <c r="D24" s="49">
        <f>'15-18.06'!P24</f>
        <v>64</v>
      </c>
      <c r="E24" s="61">
        <f t="shared" si="0"/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</row>
    <row r="25" spans="1:45" s="8" customFormat="1" ht="106.5" thickTop="1" thickBot="1" x14ac:dyDescent="0.4">
      <c r="A25" s="326"/>
      <c r="B25" s="339" t="s">
        <v>43</v>
      </c>
      <c r="C25" s="56" t="str">
        <f>'15-18.06'!O25</f>
        <v>«Миш-Маш», болгарский омлет (200) (яйцо, молоко, мука пшеничная, томат, перец болгарский, сыр брынза, лук, масло подсолнечное, соль, перец чёрный молотый, зелень)</v>
      </c>
      <c r="D25" s="53">
        <f>'15-18.06'!P25</f>
        <v>118</v>
      </c>
      <c r="E25" s="61">
        <f t="shared" si="0"/>
        <v>0</v>
      </c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</row>
    <row r="26" spans="1:45" s="8" customFormat="1" ht="85.5" thickTop="1" thickBot="1" x14ac:dyDescent="0.4">
      <c r="A26" s="326"/>
      <c r="B26" s="340"/>
      <c r="C26" s="57" t="str">
        <f>'15-18.06'!O26</f>
        <v xml:space="preserve">Сырники из творога с клубничным вареньем (140/30) (творог, яйцо, мука пшеничная, манная крупа, ванилин, сахар, масло подсолнечное, клубника) </v>
      </c>
      <c r="D26" s="54">
        <f>'15-18.06'!P26</f>
        <v>111</v>
      </c>
      <c r="E26" s="61">
        <f t="shared" si="0"/>
        <v>0</v>
      </c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1:45" s="8" customFormat="1" ht="27.75" thickTop="1" thickBot="1" x14ac:dyDescent="0.4">
      <c r="A27" s="326"/>
      <c r="B27" s="340"/>
      <c r="C27" s="57" t="str">
        <f>'15-18.06'!O27</f>
        <v>Фисташково-малиновый торт (120)</v>
      </c>
      <c r="D27" s="54">
        <f>'15-18.06'!P27</f>
        <v>160</v>
      </c>
      <c r="E27" s="61">
        <f t="shared" si="0"/>
        <v>0</v>
      </c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</row>
    <row r="28" spans="1:45" s="8" customFormat="1" ht="64.5" thickTop="1" thickBot="1" x14ac:dyDescent="0.4">
      <c r="A28" s="326"/>
      <c r="B28" s="340"/>
      <c r="C28" s="198" t="str">
        <f>'15-18.06'!O28</f>
        <v>Пшённая каша с тыквой и яблоком (280) (пшено, вода, молоко, масло сливочное, мякоть тыквы, яблоко, курага, мёд, корица, арахис)</v>
      </c>
      <c r="D28" s="64">
        <f>'15-18.06'!P28</f>
        <v>79</v>
      </c>
      <c r="E28" s="61">
        <f t="shared" si="0"/>
        <v>0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</row>
    <row r="29" spans="1:45" s="3" customFormat="1" ht="85.5" thickTop="1" thickBot="1" x14ac:dyDescent="0.4">
      <c r="A29" s="326"/>
      <c r="B29" s="341" t="s">
        <v>44</v>
      </c>
      <c r="C29" s="194" t="str">
        <f>'15-18.06'!O29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92">
        <f>'15-18.06'!P29</f>
        <v>74</v>
      </c>
      <c r="E29" s="61">
        <f t="shared" si="0"/>
        <v>0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1:45" s="3" customFormat="1" ht="85.5" thickTop="1" thickBot="1" x14ac:dyDescent="0.4">
      <c r="A30" s="326"/>
      <c r="B30" s="341"/>
      <c r="C30" s="218" t="str">
        <f>'15-18.06'!O30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9">
        <f>'15-18.06'!P30</f>
        <v>78</v>
      </c>
      <c r="E30" s="61">
        <f t="shared" si="0"/>
        <v>0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s="3" customFormat="1" ht="85.5" thickTop="1" thickBot="1" x14ac:dyDescent="0.4">
      <c r="A31" s="326"/>
      <c r="B31" s="345"/>
      <c r="C31" s="172" t="str">
        <f>'15-18.06'!O31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'15-18.06'!P31</f>
        <v>93</v>
      </c>
      <c r="E31" s="61">
        <f t="shared" si="0"/>
        <v>0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1:45" s="3" customFormat="1" ht="27.75" thickTop="1" thickBot="1" x14ac:dyDescent="0.4">
      <c r="A32" s="326"/>
      <c r="B32" s="342" t="s">
        <v>45</v>
      </c>
      <c r="C32" s="71" t="str">
        <f>'15-18.06'!O32</f>
        <v>Сосиска в тесте (120)</v>
      </c>
      <c r="D32" s="48">
        <f>'15-18.06'!P32</f>
        <v>64</v>
      </c>
      <c r="E32" s="61">
        <f t="shared" si="0"/>
        <v>0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1:45" s="9" customFormat="1" ht="27.75" thickTop="1" thickBot="1" x14ac:dyDescent="0.3">
      <c r="A33" s="326"/>
      <c r="B33" s="343"/>
      <c r="C33" s="71" t="str">
        <f>'15-18.06'!O33</f>
        <v>Пирожок с мясом</v>
      </c>
      <c r="D33" s="48">
        <f>'15-18.06'!P33</f>
        <v>58</v>
      </c>
      <c r="E33" s="61">
        <f t="shared" si="0"/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9" customFormat="1" ht="27.75" thickTop="1" thickBot="1" x14ac:dyDescent="0.3">
      <c r="A34" s="326"/>
      <c r="B34" s="343"/>
      <c r="C34" s="71" t="str">
        <f>'15-18.06'!O34</f>
        <v>Булочка с ветчиной и сыром</v>
      </c>
      <c r="D34" s="48">
        <f>'15-18.06'!P34</f>
        <v>58</v>
      </c>
      <c r="E34" s="61">
        <f t="shared" si="0"/>
        <v>0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9" customFormat="1" ht="27.75" thickTop="1" thickBot="1" x14ac:dyDescent="0.3">
      <c r="A35" s="326"/>
      <c r="B35" s="343"/>
      <c r="C35" s="71" t="str">
        <f>'15-18.06'!O35</f>
        <v>Слоёная улитка с сыром</v>
      </c>
      <c r="D35" s="48">
        <f>'15-18.06'!P35</f>
        <v>53</v>
      </c>
      <c r="E35" s="61">
        <f t="shared" si="0"/>
        <v>0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9" customFormat="1" ht="27.75" thickTop="1" thickBot="1" x14ac:dyDescent="0.3">
      <c r="A36" s="326"/>
      <c r="B36" s="343"/>
      <c r="C36" s="71" t="str">
        <f>'15-18.06'!O36</f>
        <v>Пирожок с капустой и морковью</v>
      </c>
      <c r="D36" s="48">
        <f>'15-18.06'!P36</f>
        <v>46</v>
      </c>
      <c r="E36" s="61">
        <f t="shared" si="0"/>
        <v>0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</row>
    <row r="37" spans="1:45" s="9" customFormat="1" ht="27.75" thickTop="1" thickBot="1" x14ac:dyDescent="0.3">
      <c r="A37" s="326"/>
      <c r="B37" s="343"/>
      <c r="C37" s="71" t="str">
        <f>'15-18.06'!O37</f>
        <v>Пирожок с картофелем и грибами</v>
      </c>
      <c r="D37" s="48">
        <f>'15-18.06'!P37</f>
        <v>51</v>
      </c>
      <c r="E37" s="61">
        <f t="shared" si="0"/>
        <v>0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</row>
    <row r="38" spans="1:45" s="9" customFormat="1" ht="27.75" thickTop="1" thickBot="1" x14ac:dyDescent="0.3">
      <c r="A38" s="326"/>
      <c r="B38" s="343"/>
      <c r="C38" s="71" t="str">
        <f>'15-18.06'!O38</f>
        <v>Ватрушка с кремом Рафаэлло</v>
      </c>
      <c r="D38" s="48">
        <f>'15-18.06'!P38</f>
        <v>49</v>
      </c>
      <c r="E38" s="61">
        <f t="shared" si="0"/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s="9" customFormat="1" ht="27.75" thickTop="1" thickBot="1" x14ac:dyDescent="0.3">
      <c r="A39" s="326"/>
      <c r="B39" s="343"/>
      <c r="C39" s="71" t="str">
        <f>'15-18.06'!O39</f>
        <v>Розан с вишнёвым вареньем</v>
      </c>
      <c r="D39" s="48">
        <f>'15-18.06'!P39</f>
        <v>52</v>
      </c>
      <c r="E39" s="61">
        <f t="shared" si="0"/>
        <v>0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s="9" customFormat="1" ht="27.75" thickTop="1" thickBot="1" x14ac:dyDescent="0.3">
      <c r="A40" s="326"/>
      <c r="B40" s="343"/>
      <c r="C40" s="71" t="str">
        <f>'15-18.06'!O40</f>
        <v>Булочка с яблоком</v>
      </c>
      <c r="D40" s="48">
        <f>'15-18.06'!P40</f>
        <v>48</v>
      </c>
      <c r="E40" s="61">
        <f t="shared" si="0"/>
        <v>0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</row>
    <row r="41" spans="1:45" s="9" customFormat="1" ht="27.75" thickTop="1" thickBot="1" x14ac:dyDescent="0.3">
      <c r="A41" s="326"/>
      <c r="B41" s="344"/>
      <c r="C41" s="71" t="str">
        <f>'15-18.06'!O41</f>
        <v>Булочка с корицей</v>
      </c>
      <c r="D41" s="48">
        <f>'15-18.06'!P41</f>
        <v>45</v>
      </c>
      <c r="E41" s="61">
        <f t="shared" si="0"/>
        <v>0</v>
      </c>
      <c r="F41" s="146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</row>
    <row r="42" spans="1:45" s="9" customFormat="1" ht="27.75" thickTop="1" thickBot="1" x14ac:dyDescent="0.3">
      <c r="A42" s="326"/>
      <c r="B42" s="323" t="s">
        <v>12</v>
      </c>
      <c r="C42" s="193" t="str">
        <f>'15-18.06'!O42</f>
        <v>Фруктовый Компот (0,25)</v>
      </c>
      <c r="D42" s="53">
        <f>'15-18.06'!P42</f>
        <v>36</v>
      </c>
      <c r="E42" s="61">
        <f t="shared" si="0"/>
        <v>0</v>
      </c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</row>
    <row r="43" spans="1:45" s="9" customFormat="1" ht="27.75" thickTop="1" thickBot="1" x14ac:dyDescent="0.3">
      <c r="A43" s="326"/>
      <c r="B43" s="324"/>
      <c r="C43" s="193" t="str">
        <f>'15-18.06'!O43</f>
        <v>Coca-Cola (0,33)</v>
      </c>
      <c r="D43" s="53">
        <f>'15-18.06'!P43</f>
        <v>50</v>
      </c>
      <c r="E43" s="61">
        <f t="shared" si="0"/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</row>
    <row r="44" spans="1:45" s="9" customFormat="1" ht="27.75" thickTop="1" thickBot="1" x14ac:dyDescent="0.3">
      <c r="A44" s="326"/>
      <c r="B44" s="324"/>
      <c r="C44" s="193" t="str">
        <f>'15-18.06'!O44</f>
        <v>Кефир «Большая Кружка», 1% (0,3)</v>
      </c>
      <c r="D44" s="53">
        <f>'15-18.06'!P44</f>
        <v>68</v>
      </c>
      <c r="E44" s="61">
        <f t="shared" si="0"/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</row>
    <row r="45" spans="1:45" s="9" customFormat="1" ht="27.75" thickTop="1" thickBot="1" x14ac:dyDescent="0.3">
      <c r="A45" s="326"/>
      <c r="B45" s="324"/>
      <c r="C45" s="193" t="str">
        <f>'15-18.06'!O45</f>
        <v>Сок  «Добрый», Апельсин (0,3)</v>
      </c>
      <c r="D45" s="53">
        <f>'15-18.06'!P45</f>
        <v>57</v>
      </c>
      <c r="E45" s="61">
        <f t="shared" si="0"/>
        <v>0</v>
      </c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27.75" thickTop="1" thickBot="1" x14ac:dyDescent="0.3">
      <c r="A46" s="326"/>
      <c r="B46" s="324"/>
      <c r="C46" s="193" t="str">
        <f>'15-18.06'!O46</f>
        <v>Сок  «Добрый», Яблоко (0,2)</v>
      </c>
      <c r="D46" s="53">
        <f>'15-18.06'!P46</f>
        <v>42</v>
      </c>
      <c r="E46" s="61">
        <f>SUM(F46:AS46)</f>
        <v>0</v>
      </c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</row>
    <row r="47" spans="1:45" ht="27.75" thickTop="1" thickBot="1" x14ac:dyDescent="0.3">
      <c r="A47" s="326"/>
      <c r="B47" s="324"/>
      <c r="C47" s="193" t="str">
        <f>'15-18.06'!O47</f>
        <v>Сок  «Добрый», Яблоко-Вишня (0,2)</v>
      </c>
      <c r="D47" s="53">
        <f>'15-18.06'!P47</f>
        <v>42</v>
      </c>
      <c r="E47" s="61">
        <f>SUM(F47:AS47)</f>
        <v>0</v>
      </c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</row>
    <row r="48" spans="1:45" ht="27.75" thickTop="1" thickBot="1" x14ac:dyDescent="0.3">
      <c r="A48" s="326"/>
      <c r="B48" s="324"/>
      <c r="C48" s="193" t="str">
        <f>'15-18.06'!O48</f>
        <v>Сок  «Добрый», Яблоко-Груша (0,2)</v>
      </c>
      <c r="D48" s="53">
        <f>'15-18.06'!P48</f>
        <v>42</v>
      </c>
      <c r="E48" s="61">
        <f>SUM(F48:AS48)</f>
        <v>0</v>
      </c>
      <c r="F48" s="146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</row>
    <row r="49" spans="1:45" ht="27.75" thickTop="1" thickBot="1" x14ac:dyDescent="0.3">
      <c r="A49" s="326"/>
      <c r="B49" s="324"/>
      <c r="C49" s="193" t="str">
        <f>'15-18.06'!O49</f>
        <v>Сок  «Добрый», Яблоко-Персик (0,2)</v>
      </c>
      <c r="D49" s="53">
        <f>'15-18.06'!P49</f>
        <v>42</v>
      </c>
      <c r="E49" s="61">
        <f>SUM(F49:AS49)</f>
        <v>0</v>
      </c>
      <c r="F49" s="14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</row>
    <row r="50" spans="1:45" ht="27.75" thickTop="1" thickBot="1" x14ac:dyDescent="0.3">
      <c r="A50" s="326"/>
      <c r="B50" s="324"/>
      <c r="C50" s="193" t="str">
        <f>'15-18.06'!O50</f>
        <v>Сок  «Добрый», Мультифрукт (0,2)</v>
      </c>
      <c r="D50" s="53">
        <f>'15-18.06'!P50</f>
        <v>42</v>
      </c>
      <c r="E50" s="61">
        <f t="shared" ref="E50:E51" si="1">SUM(F50:AS50)</f>
        <v>0</v>
      </c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</row>
    <row r="51" spans="1:45" ht="27.75" thickTop="1" thickBot="1" x14ac:dyDescent="0.3">
      <c r="A51" s="327"/>
      <c r="B51" s="325"/>
      <c r="C51" s="221" t="str">
        <f>'15-18.06'!O51</f>
        <v>Сок  «Добрый», Томат (0,3)</v>
      </c>
      <c r="D51" s="222">
        <f>'15-18.06'!P51</f>
        <v>57</v>
      </c>
      <c r="E51" s="61">
        <f t="shared" si="1"/>
        <v>0</v>
      </c>
      <c r="F51" s="146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</row>
    <row r="52" spans="1:45" ht="24" thickTop="1" x14ac:dyDescent="0.35"/>
  </sheetData>
  <autoFilter ref="A1:AS51">
    <filterColumn colId="2" showButton="0"/>
  </autoFilter>
  <mergeCells count="12">
    <mergeCell ref="B2:C2"/>
    <mergeCell ref="B3:B6"/>
    <mergeCell ref="B7:B9"/>
    <mergeCell ref="C1:D1"/>
    <mergeCell ref="B10:B17"/>
    <mergeCell ref="B42:B51"/>
    <mergeCell ref="A4:A51"/>
    <mergeCell ref="B18:B19"/>
    <mergeCell ref="B20:B24"/>
    <mergeCell ref="B25:B28"/>
    <mergeCell ref="B29:B31"/>
    <mergeCell ref="B32:B41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zoomScale="55" zoomScaleNormal="55" workbookViewId="0">
      <pane xSplit="4" ySplit="1" topLeftCell="E2" activePane="bottomRight" state="frozen"/>
      <selection activeCell="F9" sqref="F9:G9"/>
      <selection pane="topRight" activeCell="F9" sqref="F9:G9"/>
      <selection pane="bottomLeft" activeCell="F9" sqref="F9:G9"/>
      <selection pane="bottomRight" activeCell="H7" sqref="H7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49"/>
      <c r="C1" s="347" t="str">
        <f>Пн!C1</f>
        <v>*** Здесь пишем адрес офиса</v>
      </c>
      <c r="D1" s="347"/>
      <c r="E1" s="78"/>
      <c r="F1" s="151" t="str">
        <f>Пн!F1</f>
        <v>ФИО</v>
      </c>
      <c r="G1" s="151">
        <f>Пн!G1</f>
        <v>0</v>
      </c>
      <c r="H1" s="151">
        <f>Пн!H1</f>
        <v>0</v>
      </c>
      <c r="I1" s="151">
        <f>Пн!I1</f>
        <v>0</v>
      </c>
      <c r="J1" s="151">
        <f>Пн!J1</f>
        <v>0</v>
      </c>
      <c r="K1" s="151">
        <f>Пн!K1</f>
        <v>0</v>
      </c>
      <c r="L1" s="151">
        <f>Пн!L1</f>
        <v>0</v>
      </c>
      <c r="M1" s="151">
        <f>Пн!M1</f>
        <v>0</v>
      </c>
      <c r="N1" s="151">
        <f>Пн!N1</f>
        <v>0</v>
      </c>
      <c r="O1" s="151">
        <f>Пн!O1</f>
        <v>0</v>
      </c>
      <c r="P1" s="151">
        <f>Пн!P1</f>
        <v>0</v>
      </c>
      <c r="Q1" s="151">
        <f>Пн!Q1</f>
        <v>0</v>
      </c>
      <c r="R1" s="151">
        <f>Пн!R1</f>
        <v>0</v>
      </c>
      <c r="S1" s="151">
        <f>Пн!S1</f>
        <v>0</v>
      </c>
      <c r="T1" s="151">
        <f>Пн!T1</f>
        <v>0</v>
      </c>
      <c r="U1" s="151">
        <f>Пн!U1</f>
        <v>0</v>
      </c>
      <c r="V1" s="151">
        <f>Пн!V1</f>
        <v>0</v>
      </c>
      <c r="W1" s="151">
        <f>Пн!W1</f>
        <v>0</v>
      </c>
      <c r="X1" s="151">
        <f>Пн!X1</f>
        <v>0</v>
      </c>
      <c r="Y1" s="151">
        <f>Пн!Y1</f>
        <v>0</v>
      </c>
      <c r="Z1" s="151">
        <f>Пн!Z1</f>
        <v>0</v>
      </c>
      <c r="AA1" s="151">
        <f>Пн!AA1</f>
        <v>0</v>
      </c>
      <c r="AB1" s="151">
        <f>Пн!AB1</f>
        <v>0</v>
      </c>
      <c r="AC1" s="151">
        <f>Пн!AC1</f>
        <v>0</v>
      </c>
      <c r="AD1" s="151">
        <f>Пн!AD1</f>
        <v>0</v>
      </c>
      <c r="AE1" s="151">
        <f>Пн!AE1</f>
        <v>0</v>
      </c>
      <c r="AF1" s="151">
        <f>Пн!AF1</f>
        <v>0</v>
      </c>
      <c r="AG1" s="151">
        <f>Пн!AG1</f>
        <v>0</v>
      </c>
      <c r="AH1" s="151">
        <f>Пн!AH1</f>
        <v>0</v>
      </c>
      <c r="AI1" s="151">
        <f>Пн!AI1</f>
        <v>0</v>
      </c>
      <c r="AJ1" s="151">
        <f>Пн!AJ1</f>
        <v>0</v>
      </c>
      <c r="AK1" s="151">
        <f>Пн!AK1</f>
        <v>0</v>
      </c>
      <c r="AL1" s="151">
        <f>Пн!AL1</f>
        <v>0</v>
      </c>
      <c r="AM1" s="151">
        <f>Пн!AM1</f>
        <v>0</v>
      </c>
      <c r="AN1" s="151">
        <f>Пн!AN1</f>
        <v>0</v>
      </c>
      <c r="AO1" s="151">
        <f>Пн!AO1</f>
        <v>0</v>
      </c>
      <c r="AP1" s="151">
        <f>Пн!AP1</f>
        <v>0</v>
      </c>
      <c r="AQ1" s="151">
        <f>Пн!AQ1</f>
        <v>0</v>
      </c>
      <c r="AR1" s="151">
        <f>Пн!AR1</f>
        <v>0</v>
      </c>
      <c r="AS1" s="151">
        <f>Пн!AS1</f>
        <v>0</v>
      </c>
    </row>
    <row r="2" spans="1:45" s="6" customFormat="1" ht="42.75" customHeight="1" thickTop="1" thickBot="1" x14ac:dyDescent="0.3">
      <c r="A2" s="41" t="s">
        <v>16</v>
      </c>
      <c r="B2" s="349" t="s">
        <v>1</v>
      </c>
      <c r="C2" s="360"/>
      <c r="D2" s="60" t="s">
        <v>2</v>
      </c>
      <c r="E2" s="40" t="s">
        <v>15</v>
      </c>
      <c r="F2" s="122">
        <f>SUMPRODUCT(D3:D51,F3:F51)</f>
        <v>0</v>
      </c>
      <c r="G2" s="122">
        <f>SUMPRODUCT(D3:D51,G3:G51)</f>
        <v>0</v>
      </c>
      <c r="H2" s="122">
        <f>SUMPRODUCT(D3:D51,H3:H51)</f>
        <v>0</v>
      </c>
      <c r="I2" s="122">
        <f>SUMPRODUCT(D3:D51,I3:I51)</f>
        <v>0</v>
      </c>
      <c r="J2" s="122">
        <f>SUMPRODUCT(D3:D51,J3:J51)</f>
        <v>0</v>
      </c>
      <c r="K2" s="122">
        <f>SUMPRODUCT(D3:D51,K3:K51)</f>
        <v>0</v>
      </c>
      <c r="L2" s="122">
        <f>SUMPRODUCT(D3:D51,L3:L51)</f>
        <v>0</v>
      </c>
      <c r="M2" s="122">
        <f>SUMPRODUCT(D3:D51,M3:M51)</f>
        <v>0</v>
      </c>
      <c r="N2" s="122">
        <f>SUMPRODUCT(D3:D51,N3:N51)</f>
        <v>0</v>
      </c>
      <c r="O2" s="122">
        <f>SUMPRODUCT(D3:D51,O3:O51)</f>
        <v>0</v>
      </c>
      <c r="P2" s="122">
        <f>SUMPRODUCT(D3:D51,P3:P51)</f>
        <v>0</v>
      </c>
      <c r="Q2" s="122">
        <f>SUMPRODUCT(D3:D51,Q3:Q51)</f>
        <v>0</v>
      </c>
      <c r="R2" s="122">
        <f>SUMPRODUCT(D3:D51,R3:R51)</f>
        <v>0</v>
      </c>
      <c r="S2" s="122">
        <f>SUMPRODUCT(D3:D51,S3:S51)</f>
        <v>0</v>
      </c>
      <c r="T2" s="122">
        <f>SUMPRODUCT(D3:D51,T3:T51)</f>
        <v>0</v>
      </c>
      <c r="U2" s="122">
        <f>SUMPRODUCT(D3:D51,U3:U51)</f>
        <v>0</v>
      </c>
      <c r="V2" s="122">
        <f>SUMPRODUCT(D3:D51,V3:V51)</f>
        <v>0</v>
      </c>
      <c r="W2" s="122">
        <f>SUMPRODUCT(D3:D51,W3:W51)</f>
        <v>0</v>
      </c>
      <c r="X2" s="122">
        <f>SUMPRODUCT(D3:D51,X3:X51)</f>
        <v>0</v>
      </c>
      <c r="Y2" s="122">
        <f>SUMPRODUCT(D3:D51,Y3:Y51)</f>
        <v>0</v>
      </c>
      <c r="Z2" s="122">
        <f>SUMPRODUCT(D3:D51,Z3:Z51)</f>
        <v>0</v>
      </c>
      <c r="AA2" s="122">
        <f>SUMPRODUCT(D3:D51,AA3:AA51)</f>
        <v>0</v>
      </c>
      <c r="AB2" s="122">
        <f>SUMPRODUCT(D3:D51,AB3:AB51)</f>
        <v>0</v>
      </c>
      <c r="AC2" s="122">
        <f>SUMPRODUCT(D3:D49,AC3:AC49)</f>
        <v>0</v>
      </c>
      <c r="AD2" s="122">
        <f>SUMPRODUCT(D3:D49,AD3:AD49)</f>
        <v>0</v>
      </c>
      <c r="AE2" s="122">
        <f>SUMPRODUCT(D3:D49,AE3:AE49)</f>
        <v>0</v>
      </c>
      <c r="AF2" s="122">
        <f>SUMPRODUCT(D3:D49,AF3:AF49)</f>
        <v>0</v>
      </c>
      <c r="AG2" s="122">
        <f>SUMPRODUCT(D3:D49,AG3:AG49)</f>
        <v>0</v>
      </c>
      <c r="AH2" s="122">
        <f>SUMPRODUCT(D3:D49,AH3:AH49)</f>
        <v>0</v>
      </c>
      <c r="AI2" s="122">
        <f>SUMPRODUCT(D3:D49,AI3:AI49)</f>
        <v>0</v>
      </c>
      <c r="AJ2" s="122">
        <f>SUMPRODUCT(D3:D49,AJ3:AJ49)</f>
        <v>0</v>
      </c>
      <c r="AK2" s="122">
        <f>SUMPRODUCT(D3:D49,AK3:AK49)</f>
        <v>0</v>
      </c>
      <c r="AL2" s="122">
        <f>SUMPRODUCT(D3:D49,AL3:AL49)</f>
        <v>0</v>
      </c>
      <c r="AM2" s="122">
        <f>SUMPRODUCT(D3:D49,AM3:AM49)</f>
        <v>0</v>
      </c>
      <c r="AN2" s="122">
        <f>SUMPRODUCT(D3:D49,AN3:AN49)</f>
        <v>0</v>
      </c>
      <c r="AO2" s="122">
        <f>SUMPRODUCT(D3:D49,AO3:AO49)</f>
        <v>0</v>
      </c>
      <c r="AP2" s="122">
        <f>SUMPRODUCT(D3:D49,AP3:AP49)</f>
        <v>0</v>
      </c>
      <c r="AQ2" s="122">
        <f>SUMPRODUCT(D3:D49,AQ3:AQ49)</f>
        <v>0</v>
      </c>
      <c r="AR2" s="122">
        <f>SUMPRODUCT(D3:D49,AR3:AR49)</f>
        <v>0</v>
      </c>
      <c r="AS2" s="122">
        <f>SUMPRODUCT(D3:D49,AS3:AS49)</f>
        <v>0</v>
      </c>
    </row>
    <row r="3" spans="1:45" s="3" customFormat="1" ht="85.5" thickTop="1" thickBot="1" x14ac:dyDescent="0.4">
      <c r="A3" s="123" t="str">
        <f>'15-18.06'!Q3</f>
        <v>18.06</v>
      </c>
      <c r="B3" s="361" t="s">
        <v>46</v>
      </c>
      <c r="C3" s="58" t="str">
        <f>'15-18.06'!S3</f>
        <v>Морковь по-корейски (средней остроты) (морковь, кунжут, масло подсолнечное и оливковое, чеснок, соль, кориандр, имбирь, перец чёрный/чили молотый, зелень)</v>
      </c>
      <c r="D3" s="48">
        <f>'15-18.06'!T3</f>
        <v>52</v>
      </c>
      <c r="E3" s="61">
        <f>SUM(F3:AS3)</f>
        <v>0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3" customFormat="1" ht="43.5" thickTop="1" thickBot="1" x14ac:dyDescent="0.4">
      <c r="A4" s="326" t="s">
        <v>11</v>
      </c>
      <c r="B4" s="362"/>
      <c r="C4" s="47" t="str">
        <f>'15-18.06'!S4</f>
        <v>Чука салат с ореховым соусом (чука, ореховый соус, кунжут)</v>
      </c>
      <c r="D4" s="49">
        <f>'15-18.06'!T4</f>
        <v>85</v>
      </c>
      <c r="E4" s="61">
        <f t="shared" ref="E4:E51" si="0">SUM(F4:AS4)</f>
        <v>0</v>
      </c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3" customFormat="1" ht="106.5" thickTop="1" thickBot="1" x14ac:dyDescent="0.4">
      <c r="A5" s="326"/>
      <c r="B5" s="362"/>
      <c r="C5" s="47" t="str">
        <f>'15-18.06'!S5</f>
        <v>Салат с грибами и ветчиной, слоёный (шампиньоны обжаренные с луком, ветчина из индейки, сыр плавленый, яйцо, картофель, морковь, соль, перец чёрный молотый, майонез, лук зелёный)</v>
      </c>
      <c r="D5" s="49">
        <f>'15-18.06'!T5</f>
        <v>72</v>
      </c>
      <c r="E5" s="61">
        <f t="shared" si="0"/>
        <v>0</v>
      </c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3" customFormat="1" ht="43.5" thickTop="1" thickBot="1" x14ac:dyDescent="0.4">
      <c r="A6" s="326"/>
      <c r="B6" s="363"/>
      <c r="C6" s="79" t="str">
        <f>'15-18.06'!S6</f>
        <v>Салат с копчёной курицей (огурец, курица копчёная, яйцо куриное, майонез, соль)</v>
      </c>
      <c r="D6" s="55">
        <f>'15-18.06'!T6</f>
        <v>80</v>
      </c>
      <c r="E6" s="61">
        <f t="shared" si="0"/>
        <v>0</v>
      </c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3" customFormat="1" ht="85.5" thickTop="1" thickBot="1" x14ac:dyDescent="0.4">
      <c r="A7" s="326"/>
      <c r="B7" s="364" t="s">
        <v>47</v>
      </c>
      <c r="C7" s="56" t="str">
        <f>'15-18.06'!S7</f>
        <v>Вегетарианский суп с томатом и цуккини (картофель, лук, брокколи, морковь, цуккини, томат, горошек зелёный, соль, перец душистый, масло подсолнечное, зелень)</v>
      </c>
      <c r="D7" s="53">
        <f>'15-18.06'!T7</f>
        <v>50</v>
      </c>
      <c r="E7" s="61">
        <f t="shared" si="0"/>
        <v>0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10" customFormat="1" ht="85.5" thickTop="1" thickBot="1" x14ac:dyDescent="0.4">
      <c r="A8" s="326"/>
      <c r="B8" s="365"/>
      <c r="C8" s="57" t="str">
        <f>'15-18.06'!S8</f>
        <v>Суп-лапша с курицей (филе бедра курицы, яйцо, морковь, лук, лапша яичная, чеснок, соль, перец чёрный молотый, масло подсолнечное, зелень)</v>
      </c>
      <c r="D8" s="54">
        <f>'15-18.06'!T8</f>
        <v>62</v>
      </c>
      <c r="E8" s="61">
        <f t="shared" si="0"/>
        <v>0</v>
      </c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3" customFormat="1" ht="106.5" thickTop="1" thickBot="1" x14ac:dyDescent="0.4">
      <c r="A9" s="326"/>
      <c r="B9" s="366"/>
      <c r="C9" s="198" t="str">
        <f>'15-18.06'!S9</f>
        <v>Окрошка классическая (колбаса варёная, огурец, лук зелёный, яйцо, картофель, перец душистый, укроп, + сметана, горчица, соль, сахар) (упаковка: круглый лоток с крышкой, + квас хлебный 0,25, + соус 30г)</v>
      </c>
      <c r="D9" s="64">
        <f>'15-18.06'!T9</f>
        <v>106</v>
      </c>
      <c r="E9" s="61">
        <f t="shared" si="0"/>
        <v>0</v>
      </c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3" customFormat="1" ht="85.5" thickTop="1" thickBot="1" x14ac:dyDescent="0.4">
      <c r="A10" s="326"/>
      <c r="B10" s="348" t="s">
        <v>41</v>
      </c>
      <c r="C10" s="19" t="str">
        <f>'15-18.06'!S10</f>
        <v>Картофельная запеканка с мясом (240) (картофель, молоко, яйцо, лук, морковь, фарш свинина/говядина, соль, перец чёрный молотый, тмин, масло сливочное)</v>
      </c>
      <c r="D10" s="48">
        <f>'15-18.06'!T10</f>
        <v>155</v>
      </c>
      <c r="E10" s="61">
        <f t="shared" si="0"/>
        <v>0</v>
      </c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3" customFormat="1" ht="85.5" thickTop="1" thickBot="1" x14ac:dyDescent="0.4">
      <c r="A11" s="326"/>
      <c r="B11" s="333"/>
      <c r="C11" s="47" t="str">
        <f>'15-18.06'!S11</f>
        <v>Бефстроганов из говядины (100/30) (филе говядины, шампиньоны, лук, чеснок, сливки/сметана, сахар, соль, перец чёрный молотый, хмели-сунели, масло подсолнечное)</v>
      </c>
      <c r="D11" s="49">
        <f>'15-18.06'!T11</f>
        <v>158</v>
      </c>
      <c r="E11" s="61">
        <f t="shared" si="0"/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3" customFormat="1" ht="85.5" thickTop="1" thickBot="1" x14ac:dyDescent="0.4">
      <c r="A12" s="326"/>
      <c r="B12" s="333"/>
      <c r="C12" s="79" t="str">
        <f>'15-18.06'!S12</f>
        <v>«Сливочная» котлета (120) (фарш из курицы, яйцо, сливки, хлопья картофельные, хлеб пшеничный, соль, перец чёрный молотый, масло подсолнечное)</v>
      </c>
      <c r="D12" s="55">
        <f>'15-18.06'!T12</f>
        <v>126</v>
      </c>
      <c r="E12" s="61">
        <f t="shared" si="0"/>
        <v>0</v>
      </c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3" customFormat="1" ht="106.5" thickTop="1" thickBot="1" x14ac:dyDescent="0.4">
      <c r="A13" s="326"/>
      <c r="B13" s="333"/>
      <c r="C13" s="20" t="str">
        <f>'15-18.06'!S13</f>
        <v>Индейка с черносливомв соусе барбекю с овощами (100/30) (филе индейки, лук, морковь, чернослив, мука пшенчная, соль, масло подсолнечное, перец чёрный молотый, соус барбекю)</v>
      </c>
      <c r="D13" s="66">
        <f>'15-18.06'!T13</f>
        <v>130</v>
      </c>
      <c r="E13" s="61">
        <f t="shared" si="0"/>
        <v>0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10" customFormat="1" ht="64.5" thickTop="1" thickBot="1" x14ac:dyDescent="0.4">
      <c r="A14" s="326"/>
      <c r="B14" s="333"/>
      <c r="C14" s="201" t="str">
        <f>'15-18.06'!S14</f>
        <v>Куриная грудка Sous Vid (100) (филе грудки курицы, соль, перец чёрный молотый, зелень петрушки)</v>
      </c>
      <c r="D14" s="67">
        <f>'15-18.06'!T14</f>
        <v>115</v>
      </c>
      <c r="E14" s="61">
        <f t="shared" si="0"/>
        <v>0</v>
      </c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10" customFormat="1" ht="85.5" thickTop="1" thickBot="1" x14ac:dyDescent="0.4">
      <c r="A15" s="326"/>
      <c r="B15" s="333"/>
      <c r="C15" s="19" t="str">
        <f>'15-18.06'!S15</f>
        <v>Каварма из куриного филе (100/30) (филе курицы, перец болгарский, лук, морковь, томаты с/с, соль, сахар, перец чёрный молотый)</v>
      </c>
      <c r="D15" s="48">
        <f>'15-18.06'!T15</f>
        <v>130</v>
      </c>
      <c r="E15" s="61">
        <f t="shared" si="0"/>
        <v>0</v>
      </c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10" customFormat="1" ht="85.5" thickTop="1" thickBot="1" x14ac:dyDescent="0.4">
      <c r="A16" s="326"/>
      <c r="B16" s="333"/>
      <c r="C16" s="47" t="str">
        <f>'15-18.06'!S16</f>
        <v xml:space="preserve">Ромштекс из свинины (120) (филе свинины, яйцо, молоко, мука пшеничная, сухари панировочные, чеснок, соль, перец чёрный молотый, масло подсолнечное. зелень) </v>
      </c>
      <c r="D16" s="49">
        <f>'15-18.06'!T16</f>
        <v>140</v>
      </c>
      <c r="E16" s="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10" customFormat="1" ht="64.5" thickTop="1" thickBot="1" x14ac:dyDescent="0.4">
      <c r="A17" s="326"/>
      <c r="B17" s="334"/>
      <c r="C17" s="79" t="str">
        <f>'15-18.06'!S17</f>
        <v>Треска по-Польски (120) (филе трески, соль, мука пшеничная, яйцо отварное, масло подсолнечное и сливочное, сок лимона, укроп)</v>
      </c>
      <c r="D17" s="55">
        <f>'15-18.06'!T17</f>
        <v>140</v>
      </c>
      <c r="E17" s="61">
        <f t="shared" si="0"/>
        <v>0</v>
      </c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10" customFormat="1" ht="106.5" thickTop="1" thickBot="1" x14ac:dyDescent="0.4">
      <c r="A18" s="326"/>
      <c r="B18" s="351" t="s">
        <v>48</v>
      </c>
      <c r="C18" s="20" t="str">
        <f>'15-18.06'!S18</f>
        <v>Спагетти по-тайски с овощами (средней остроты) (240) (спагетти, перец болгарский, цуккини, томат, морковь, масло сливочное и подсолнечное, чеснок, соль, имбирь, кориандр, перец чёрный/чили молотый, зелень)</v>
      </c>
      <c r="D18" s="66">
        <f>'15-18.06'!T18</f>
        <v>98</v>
      </c>
      <c r="E18" s="61">
        <f t="shared" si="0"/>
        <v>0</v>
      </c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3" customFormat="1" ht="85.5" thickTop="1" thickBot="1" x14ac:dyDescent="0.4">
      <c r="A19" s="326"/>
      <c r="B19" s="352"/>
      <c r="C19" s="201" t="str">
        <f>'15-18.06'!S19</f>
        <v>Драники картофельные, подаются со сметаной (170/40) (картофель, яйцо, мука пшеничная, зелень, чеснок, соль, перец чёрный молотый, хмели-сунели, масло подсолнечное, + сметана)</v>
      </c>
      <c r="D19" s="67">
        <f>'15-18.06'!T19</f>
        <v>103</v>
      </c>
      <c r="E19" s="61">
        <f t="shared" si="0"/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3" customFormat="1" ht="27.75" thickTop="1" thickBot="1" x14ac:dyDescent="0.4">
      <c r="A20" s="326"/>
      <c r="B20" s="353" t="s">
        <v>49</v>
      </c>
      <c r="C20" s="19" t="str">
        <f>'15-18.06'!S20</f>
        <v>Рис отварной</v>
      </c>
      <c r="D20" s="48">
        <f>'15-18.06'!T20</f>
        <v>35</v>
      </c>
      <c r="E20" s="61">
        <f t="shared" si="0"/>
        <v>0</v>
      </c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3" customFormat="1" ht="27.75" thickTop="1" thickBot="1" x14ac:dyDescent="0.4">
      <c r="A21" s="326"/>
      <c r="B21" s="354"/>
      <c r="C21" s="47" t="str">
        <f>'15-18.06'!S21</f>
        <v xml:space="preserve">Греча отварная </v>
      </c>
      <c r="D21" s="49">
        <f>'15-18.06'!T21</f>
        <v>45</v>
      </c>
      <c r="E21" s="61">
        <f t="shared" si="0"/>
        <v>0</v>
      </c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3" customFormat="1" ht="27.75" thickTop="1" thickBot="1" x14ac:dyDescent="0.4">
      <c r="A22" s="326"/>
      <c r="B22" s="354"/>
      <c r="C22" s="47" t="str">
        <f>'15-18.06'!S22</f>
        <v>Спагетти под сыром</v>
      </c>
      <c r="D22" s="49">
        <f>'15-18.06'!T22</f>
        <v>42</v>
      </c>
      <c r="E22" s="61">
        <f t="shared" si="0"/>
        <v>0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45" s="8" customFormat="1" ht="85.5" thickTop="1" thickBot="1" x14ac:dyDescent="0.4">
      <c r="A23" s="326"/>
      <c r="B23" s="354"/>
      <c r="C23" s="47" t="str">
        <f>'15-18.06'!S23</f>
        <v>Капуста тушёная с болгарским перцем (капуста б/к, морковь, лук, перец болгарский, соль, перец чёрный молотый, масло подсолнечное, зелень)</v>
      </c>
      <c r="D23" s="49">
        <f>'15-18.06'!T23</f>
        <v>73</v>
      </c>
      <c r="E23" s="61">
        <f t="shared" si="0"/>
        <v>0</v>
      </c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" customFormat="1" ht="43.5" thickTop="1" thickBot="1" x14ac:dyDescent="0.4">
      <c r="A24" s="326"/>
      <c r="B24" s="354"/>
      <c r="C24" s="79" t="str">
        <f>'15-18.06'!S24</f>
        <v>Картофельное пюре (картофель, молоко, масло сливочное, соль, перец чёрный молотый)</v>
      </c>
      <c r="D24" s="55">
        <f>'15-18.06'!T24</f>
        <v>64</v>
      </c>
      <c r="E24" s="61">
        <f t="shared" si="0"/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</row>
    <row r="25" spans="1:45" s="8" customFormat="1" ht="85.5" thickTop="1" thickBot="1" x14ac:dyDescent="0.4">
      <c r="A25" s="326"/>
      <c r="B25" s="356" t="s">
        <v>43</v>
      </c>
      <c r="C25" s="56" t="str">
        <f>'15-18.06'!S25</f>
        <v>Блинчики с творожно-лимонной начинкой (два блинчика) (100/100) (яйцо, молоко, мука пшеничная, соль, сахар, масло подсолнечное, творог, цедра лимона)</v>
      </c>
      <c r="D25" s="53">
        <f>'15-18.06'!T25</f>
        <v>129</v>
      </c>
      <c r="E25" s="61">
        <f t="shared" si="0"/>
        <v>0</v>
      </c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</row>
    <row r="26" spans="1:45" s="8" customFormat="1" ht="64.5" thickTop="1" thickBot="1" x14ac:dyDescent="0.4">
      <c r="A26" s="326"/>
      <c r="B26" s="357"/>
      <c r="C26" s="57" t="str">
        <f>'15-18.06'!S26</f>
        <v>Творожная запеканка с вишней (150) (творог, вишня, яйцо, мука пшеничная, манная крупа, сахар, ванилин, вишня)</v>
      </c>
      <c r="D26" s="54">
        <f>'15-18.06'!T26</f>
        <v>113</v>
      </c>
      <c r="E26" s="61">
        <f t="shared" si="0"/>
        <v>0</v>
      </c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1:45" s="8" customFormat="1" ht="27.75" thickTop="1" thickBot="1" x14ac:dyDescent="0.4">
      <c r="A27" s="326"/>
      <c r="B27" s="357"/>
      <c r="C27" s="57" t="str">
        <f>'15-18.06'!S27</f>
        <v>Торт Капучино (120)</v>
      </c>
      <c r="D27" s="54">
        <f>'15-18.06'!T27</f>
        <v>120</v>
      </c>
      <c r="E27" s="61">
        <f t="shared" si="0"/>
        <v>0</v>
      </c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</row>
    <row r="28" spans="1:45" s="8" customFormat="1" ht="85.5" thickTop="1" thickBot="1" x14ac:dyDescent="0.4">
      <c r="A28" s="326"/>
      <c r="B28" s="357"/>
      <c r="C28" s="198" t="str">
        <f>'15-18.06'!S28</f>
        <v>Манная каша со сливочным маслом и вареньем из Карельской черники (240/40) (манная крупа, молоко, масло сливочное, сахар, ягоды черники)</v>
      </c>
      <c r="D28" s="64">
        <f>'15-18.06'!T28</f>
        <v>74</v>
      </c>
      <c r="E28" s="61">
        <f t="shared" si="0"/>
        <v>0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</row>
    <row r="29" spans="1:45" s="3" customFormat="1" ht="85.5" thickTop="1" thickBot="1" x14ac:dyDescent="0.4">
      <c r="A29" s="326"/>
      <c r="B29" s="358" t="s">
        <v>44</v>
      </c>
      <c r="C29" s="194" t="str">
        <f>'15-18.06'!S29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92">
        <f>'15-18.06'!T29</f>
        <v>74</v>
      </c>
      <c r="E29" s="61">
        <f t="shared" si="0"/>
        <v>0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1:45" s="3" customFormat="1" ht="85.5" thickTop="1" thickBot="1" x14ac:dyDescent="0.4">
      <c r="A30" s="326"/>
      <c r="B30" s="358"/>
      <c r="C30" s="218" t="str">
        <f>'15-18.06'!S30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9">
        <f>'15-18.06'!T30</f>
        <v>78</v>
      </c>
      <c r="E30" s="61">
        <f t="shared" si="0"/>
        <v>0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s="3" customFormat="1" ht="85.5" thickTop="1" thickBot="1" x14ac:dyDescent="0.4">
      <c r="A31" s="326"/>
      <c r="B31" s="359"/>
      <c r="C31" s="172" t="str">
        <f>'15-18.06'!S31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'15-18.06'!T31</f>
        <v>93</v>
      </c>
      <c r="E31" s="61">
        <f t="shared" si="0"/>
        <v>0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1:45" s="3" customFormat="1" ht="27.75" thickTop="1" thickBot="1" x14ac:dyDescent="0.4">
      <c r="A32" s="326"/>
      <c r="B32" s="342" t="s">
        <v>45</v>
      </c>
      <c r="C32" s="19" t="str">
        <f>'15-18.06'!S32</f>
        <v>Сосиска в тесте (120)</v>
      </c>
      <c r="D32" s="48">
        <f>'15-18.06'!T32</f>
        <v>64</v>
      </c>
      <c r="E32" s="61">
        <f t="shared" si="0"/>
        <v>0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1:45" s="9" customFormat="1" ht="27.75" thickTop="1" thickBot="1" x14ac:dyDescent="0.3">
      <c r="A33" s="326"/>
      <c r="B33" s="343"/>
      <c r="C33" s="19" t="str">
        <f>'15-18.06'!S33</f>
        <v>Курник</v>
      </c>
      <c r="D33" s="48">
        <f>'15-18.06'!T33</f>
        <v>57</v>
      </c>
      <c r="E33" s="61">
        <f t="shared" si="0"/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9" customFormat="1" ht="27.75" thickTop="1" thickBot="1" x14ac:dyDescent="0.3">
      <c r="A34" s="326"/>
      <c r="B34" s="343"/>
      <c r="C34" s="19" t="str">
        <f>'15-18.06'!S34</f>
        <v>Булочка с ветчиной и сыром</v>
      </c>
      <c r="D34" s="48">
        <f>'15-18.06'!T34</f>
        <v>58</v>
      </c>
      <c r="E34" s="61">
        <f t="shared" si="0"/>
        <v>0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9" customFormat="1" ht="27.75" thickTop="1" thickBot="1" x14ac:dyDescent="0.3">
      <c r="A35" s="326"/>
      <c r="B35" s="343"/>
      <c r="C35" s="19" t="str">
        <f>'15-18.06'!S35</f>
        <v>Слоёная улитка с сыром</v>
      </c>
      <c r="D35" s="48">
        <f>'15-18.06'!T35</f>
        <v>53</v>
      </c>
      <c r="E35" s="61">
        <f t="shared" si="0"/>
        <v>0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9" customFormat="1" ht="27.75" thickTop="1" thickBot="1" x14ac:dyDescent="0.3">
      <c r="A36" s="326"/>
      <c r="B36" s="343"/>
      <c r="C36" s="19" t="str">
        <f>'15-18.06'!S36</f>
        <v>Пирожок с капустой и морковью</v>
      </c>
      <c r="D36" s="48">
        <f>'15-18.06'!T36</f>
        <v>46</v>
      </c>
      <c r="E36" s="61">
        <f t="shared" si="0"/>
        <v>0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</row>
    <row r="37" spans="1:45" s="9" customFormat="1" ht="27.75" thickTop="1" thickBot="1" x14ac:dyDescent="0.3">
      <c r="A37" s="326"/>
      <c r="B37" s="343"/>
      <c r="C37" s="19" t="str">
        <f>'15-18.06'!S37</f>
        <v>Пирожок с картофелем и грибами</v>
      </c>
      <c r="D37" s="48">
        <f>'15-18.06'!T37</f>
        <v>51</v>
      </c>
      <c r="E37" s="61">
        <f t="shared" si="0"/>
        <v>0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</row>
    <row r="38" spans="1:45" s="9" customFormat="1" ht="27.75" thickTop="1" thickBot="1" x14ac:dyDescent="0.3">
      <c r="A38" s="326"/>
      <c r="B38" s="343"/>
      <c r="C38" s="19" t="str">
        <f>'15-18.06'!S38</f>
        <v>Ватрушка с кремом Рафаэлло</v>
      </c>
      <c r="D38" s="48">
        <f>'15-18.06'!T38</f>
        <v>49</v>
      </c>
      <c r="E38" s="61">
        <f t="shared" si="0"/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s="9" customFormat="1" ht="27.75" thickTop="1" thickBot="1" x14ac:dyDescent="0.3">
      <c r="A39" s="326"/>
      <c r="B39" s="343"/>
      <c r="C39" s="19" t="str">
        <f>'15-18.06'!S39</f>
        <v>Розан с вишнёвым вареньем</v>
      </c>
      <c r="D39" s="48">
        <f>'15-18.06'!T39</f>
        <v>52</v>
      </c>
      <c r="E39" s="61">
        <f t="shared" si="0"/>
        <v>0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s="9" customFormat="1" ht="27.75" thickTop="1" thickBot="1" x14ac:dyDescent="0.3">
      <c r="A40" s="326"/>
      <c r="B40" s="343"/>
      <c r="C40" s="19" t="str">
        <f>'15-18.06'!S40</f>
        <v>Булочка с яблоком</v>
      </c>
      <c r="D40" s="48">
        <f>'15-18.06'!T40</f>
        <v>48</v>
      </c>
      <c r="E40" s="61">
        <f t="shared" si="0"/>
        <v>0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</row>
    <row r="41" spans="1:45" s="9" customFormat="1" ht="27.75" thickTop="1" thickBot="1" x14ac:dyDescent="0.3">
      <c r="A41" s="326"/>
      <c r="B41" s="344"/>
      <c r="C41" s="19" t="str">
        <f>'15-18.06'!S41</f>
        <v>Булочка с маковой начинкой</v>
      </c>
      <c r="D41" s="48">
        <f>'15-18.06'!T41</f>
        <v>45</v>
      </c>
      <c r="E41" s="61">
        <f t="shared" si="0"/>
        <v>0</v>
      </c>
      <c r="F41" s="146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</row>
    <row r="42" spans="1:45" s="9" customFormat="1" ht="27.75" thickTop="1" thickBot="1" x14ac:dyDescent="0.3">
      <c r="A42" s="326"/>
      <c r="B42" s="323" t="s">
        <v>12</v>
      </c>
      <c r="C42" s="56" t="str">
        <f>'15-18.06'!S42</f>
        <v>Фруктовый Компот (0,25)</v>
      </c>
      <c r="D42" s="53">
        <f>'15-18.06'!T42</f>
        <v>36</v>
      </c>
      <c r="E42" s="61">
        <f t="shared" si="0"/>
        <v>0</v>
      </c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</row>
    <row r="43" spans="1:45" s="9" customFormat="1" ht="27.75" thickTop="1" thickBot="1" x14ac:dyDescent="0.3">
      <c r="A43" s="326"/>
      <c r="B43" s="324"/>
      <c r="C43" s="56" t="str">
        <f>'15-18.06'!S43</f>
        <v>Coca-Cola (0,33)</v>
      </c>
      <c r="D43" s="53">
        <f>'15-18.06'!T43</f>
        <v>50</v>
      </c>
      <c r="E43" s="61">
        <f t="shared" si="0"/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</row>
    <row r="44" spans="1:45" s="9" customFormat="1" ht="27.75" thickTop="1" thickBot="1" x14ac:dyDescent="0.3">
      <c r="A44" s="326"/>
      <c r="B44" s="324"/>
      <c r="C44" s="56" t="str">
        <f>'15-18.06'!S44</f>
        <v>Кефир «Большая Кружка», 1% (0,3)</v>
      </c>
      <c r="D44" s="53">
        <f>'15-18.06'!T44</f>
        <v>68</v>
      </c>
      <c r="E44" s="61">
        <f t="shared" si="0"/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</row>
    <row r="45" spans="1:45" s="9" customFormat="1" ht="27.75" thickTop="1" thickBot="1" x14ac:dyDescent="0.3">
      <c r="A45" s="326"/>
      <c r="B45" s="324"/>
      <c r="C45" s="56" t="str">
        <f>'15-18.06'!S45</f>
        <v>Сок  «Добрый», Апельсин (0,3)</v>
      </c>
      <c r="D45" s="53">
        <f>'15-18.06'!T45</f>
        <v>57</v>
      </c>
      <c r="E45" s="61">
        <f t="shared" si="0"/>
        <v>0</v>
      </c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27.75" thickTop="1" thickBot="1" x14ac:dyDescent="0.3">
      <c r="A46" s="326"/>
      <c r="B46" s="324"/>
      <c r="C46" s="56" t="str">
        <f>'15-18.06'!S46</f>
        <v>Сок  «Добрый», Яблоко (0,2)</v>
      </c>
      <c r="D46" s="53">
        <f>'15-18.06'!T46</f>
        <v>42</v>
      </c>
      <c r="E46" s="61">
        <f t="shared" si="0"/>
        <v>0</v>
      </c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</row>
    <row r="47" spans="1:45" ht="27.75" thickTop="1" thickBot="1" x14ac:dyDescent="0.3">
      <c r="A47" s="326"/>
      <c r="B47" s="324"/>
      <c r="C47" s="56" t="str">
        <f>'15-18.06'!S47</f>
        <v>Сок  «Добрый», Яблоко-Вишня (0,2)</v>
      </c>
      <c r="D47" s="53">
        <f>'15-18.06'!T47</f>
        <v>42</v>
      </c>
      <c r="E47" s="61">
        <f t="shared" si="0"/>
        <v>0</v>
      </c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</row>
    <row r="48" spans="1:45" ht="27.75" thickTop="1" thickBot="1" x14ac:dyDescent="0.3">
      <c r="A48" s="326"/>
      <c r="B48" s="324"/>
      <c r="C48" s="56" t="str">
        <f>'15-18.06'!S48</f>
        <v>Сок  «Добрый», Яблоко-Груша (0,2)</v>
      </c>
      <c r="D48" s="53">
        <f>'15-18.06'!T48</f>
        <v>42</v>
      </c>
      <c r="E48" s="61">
        <f t="shared" si="0"/>
        <v>0</v>
      </c>
      <c r="F48" s="146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</row>
    <row r="49" spans="1:45" ht="27.75" thickTop="1" thickBot="1" x14ac:dyDescent="0.3">
      <c r="A49" s="326"/>
      <c r="B49" s="324"/>
      <c r="C49" s="56" t="str">
        <f>'15-18.06'!S49</f>
        <v>Сок  «Добрый», Яблоко-Персик (0,2)</v>
      </c>
      <c r="D49" s="53">
        <f>'15-18.06'!T49</f>
        <v>42</v>
      </c>
      <c r="E49" s="61">
        <f t="shared" si="0"/>
        <v>0</v>
      </c>
      <c r="F49" s="14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</row>
    <row r="50" spans="1:45" ht="27.75" thickTop="1" thickBot="1" x14ac:dyDescent="0.3">
      <c r="A50" s="326"/>
      <c r="B50" s="324"/>
      <c r="C50" s="56" t="str">
        <f>'15-18.06'!S50</f>
        <v>Сок  «Добрый», Мультифрукт (0,2)</v>
      </c>
      <c r="D50" s="53">
        <f>'15-18.06'!T50</f>
        <v>42</v>
      </c>
      <c r="E50" s="61">
        <f t="shared" si="0"/>
        <v>0</v>
      </c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</row>
    <row r="51" spans="1:45" ht="27.75" thickTop="1" thickBot="1" x14ac:dyDescent="0.3">
      <c r="A51" s="327"/>
      <c r="B51" s="325"/>
      <c r="C51" s="221" t="str">
        <f>'15-18.06'!S51</f>
        <v>Сок  «Добрый», Томат (0,3)</v>
      </c>
      <c r="D51" s="222">
        <f>'15-18.06'!T51</f>
        <v>57</v>
      </c>
      <c r="E51" s="61">
        <f t="shared" si="0"/>
        <v>0</v>
      </c>
      <c r="F51" s="146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</row>
    <row r="52" spans="1:45" ht="24" thickTop="1" x14ac:dyDescent="0.35"/>
  </sheetData>
  <autoFilter ref="A1:AS51">
    <filterColumn colId="2" showButton="0"/>
  </autoFilter>
  <mergeCells count="12">
    <mergeCell ref="B2:C2"/>
    <mergeCell ref="B3:B6"/>
    <mergeCell ref="B7:B9"/>
    <mergeCell ref="C1:D1"/>
    <mergeCell ref="B10:B17"/>
    <mergeCell ref="B42:B51"/>
    <mergeCell ref="A4:A51"/>
    <mergeCell ref="B18:B19"/>
    <mergeCell ref="B20:B24"/>
    <mergeCell ref="B25:B28"/>
    <mergeCell ref="B29:B31"/>
    <mergeCell ref="B32:B41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activeCell="F6" sqref="F6"/>
    </sheetView>
  </sheetViews>
  <sheetFormatPr defaultRowHeight="15" x14ac:dyDescent="0.25"/>
  <cols>
    <col min="1" max="1" width="4.85546875" customWidth="1"/>
    <col min="2" max="2" width="16.140625" style="14" customWidth="1"/>
    <col min="3" max="3" width="25.42578125" style="14" customWidth="1"/>
    <col min="4" max="4" width="3.140625" customWidth="1"/>
    <col min="5" max="5" width="12.85546875" customWidth="1"/>
    <col min="6" max="45" width="11.7109375" customWidth="1"/>
  </cols>
  <sheetData>
    <row r="1" spans="1:45" ht="15.75" thickBot="1" x14ac:dyDescent="0.3"/>
    <row r="2" spans="1:45" ht="43.5" customHeight="1" thickTop="1" thickBot="1" x14ac:dyDescent="0.3">
      <c r="B2" s="369" t="s">
        <v>14</v>
      </c>
      <c r="C2" s="370"/>
      <c r="D2" s="15"/>
      <c r="E2" s="128" t="s">
        <v>22</v>
      </c>
      <c r="F2" s="129" t="str">
        <f>Пн!F1</f>
        <v>ФИО</v>
      </c>
      <c r="G2" s="129">
        <f>Пн!G1</f>
        <v>0</v>
      </c>
      <c r="H2" s="129">
        <f>Пн!H1</f>
        <v>0</v>
      </c>
      <c r="I2" s="129">
        <f>Пн!I1</f>
        <v>0</v>
      </c>
      <c r="J2" s="129">
        <f>Пн!J1</f>
        <v>0</v>
      </c>
      <c r="K2" s="129">
        <f>Пн!K1</f>
        <v>0</v>
      </c>
      <c r="L2" s="129">
        <f>Пн!L1</f>
        <v>0</v>
      </c>
      <c r="M2" s="129">
        <f>Пн!M1</f>
        <v>0</v>
      </c>
      <c r="N2" s="129">
        <f>Пн!N1</f>
        <v>0</v>
      </c>
      <c r="O2" s="129">
        <f>Пн!O1</f>
        <v>0</v>
      </c>
      <c r="P2" s="129">
        <f>Пн!P1</f>
        <v>0</v>
      </c>
      <c r="Q2" s="129">
        <f>Пн!Q1</f>
        <v>0</v>
      </c>
      <c r="R2" s="129">
        <f>Пн!R1</f>
        <v>0</v>
      </c>
      <c r="S2" s="129">
        <f>Пн!S1</f>
        <v>0</v>
      </c>
      <c r="T2" s="129">
        <f>Пн!T1</f>
        <v>0</v>
      </c>
      <c r="U2" s="129">
        <f>Пн!U1</f>
        <v>0</v>
      </c>
      <c r="V2" s="129">
        <f>Пн!V1</f>
        <v>0</v>
      </c>
      <c r="W2" s="129">
        <f>Пн!W1</f>
        <v>0</v>
      </c>
      <c r="X2" s="129">
        <f>Пн!X1</f>
        <v>0</v>
      </c>
      <c r="Y2" s="129">
        <f>Пн!Y1</f>
        <v>0</v>
      </c>
      <c r="Z2" s="129">
        <f>Пн!Z1</f>
        <v>0</v>
      </c>
      <c r="AA2" s="129">
        <f>Пн!AA1</f>
        <v>0</v>
      </c>
      <c r="AB2" s="129">
        <f>Пн!AB1</f>
        <v>0</v>
      </c>
      <c r="AC2" s="129">
        <f>Пн!AC1</f>
        <v>0</v>
      </c>
      <c r="AD2" s="129">
        <f>Пн!AD1</f>
        <v>0</v>
      </c>
      <c r="AE2" s="129">
        <f>Пн!AE1</f>
        <v>0</v>
      </c>
      <c r="AF2" s="129">
        <f>Пн!AF1</f>
        <v>0</v>
      </c>
      <c r="AG2" s="129">
        <f>Пн!AG1</f>
        <v>0</v>
      </c>
      <c r="AH2" s="129">
        <f>Пн!AH1</f>
        <v>0</v>
      </c>
      <c r="AI2" s="129">
        <f>Пн!AI1</f>
        <v>0</v>
      </c>
      <c r="AJ2" s="129">
        <f>Пн!AJ1</f>
        <v>0</v>
      </c>
      <c r="AK2" s="129">
        <f>Пн!AK1</f>
        <v>0</v>
      </c>
      <c r="AL2" s="129">
        <f>Пн!AL1</f>
        <v>0</v>
      </c>
      <c r="AM2" s="129">
        <f>Пн!AM1</f>
        <v>0</v>
      </c>
      <c r="AN2" s="129">
        <f>Пн!AN1</f>
        <v>0</v>
      </c>
      <c r="AO2" s="129">
        <f>Пн!AO1</f>
        <v>0</v>
      </c>
      <c r="AP2" s="129">
        <f>Пн!AP1</f>
        <v>0</v>
      </c>
      <c r="AQ2" s="129">
        <f>Пн!AQ1</f>
        <v>0</v>
      </c>
      <c r="AR2" s="129">
        <f>Пн!AR1</f>
        <v>0</v>
      </c>
      <c r="AS2" s="129">
        <f>Пн!AS1</f>
        <v>0</v>
      </c>
    </row>
    <row r="3" spans="1:45" ht="20.25" customHeight="1" thickTop="1" thickBot="1" x14ac:dyDescent="0.4">
      <c r="A3" s="10"/>
      <c r="B3" s="43" t="s">
        <v>6</v>
      </c>
      <c r="C3" s="43" t="s">
        <v>7</v>
      </c>
      <c r="D3" s="16"/>
      <c r="E3" s="45">
        <f>B4</f>
        <v>44361</v>
      </c>
      <c r="F3" s="75">
        <f>Пн!F2</f>
        <v>0</v>
      </c>
      <c r="G3" s="75">
        <f>Пн!G2</f>
        <v>0</v>
      </c>
      <c r="H3" s="75">
        <f>Пн!H2</f>
        <v>0</v>
      </c>
      <c r="I3" s="75">
        <f>Пн!I2</f>
        <v>0</v>
      </c>
      <c r="J3" s="75">
        <f>Пн!J2</f>
        <v>0</v>
      </c>
      <c r="K3" s="75">
        <f>Пн!K2</f>
        <v>0</v>
      </c>
      <c r="L3" s="75">
        <f>Пн!L2</f>
        <v>0</v>
      </c>
      <c r="M3" s="75">
        <f>Пн!M2</f>
        <v>0</v>
      </c>
      <c r="N3" s="75">
        <f>Пн!N2</f>
        <v>0</v>
      </c>
      <c r="O3" s="75">
        <f>Пн!O2</f>
        <v>0</v>
      </c>
      <c r="P3" s="75">
        <f>Пн!P2</f>
        <v>0</v>
      </c>
      <c r="Q3" s="75">
        <f>Пн!Q2</f>
        <v>0</v>
      </c>
      <c r="R3" s="75">
        <f>Пн!R2</f>
        <v>0</v>
      </c>
      <c r="S3" s="75">
        <f>Пн!S2</f>
        <v>0</v>
      </c>
      <c r="T3" s="75">
        <f>Пн!T2</f>
        <v>0</v>
      </c>
      <c r="U3" s="75">
        <f>Пн!U2</f>
        <v>0</v>
      </c>
      <c r="V3" s="75">
        <f>Пн!V2</f>
        <v>0</v>
      </c>
      <c r="W3" s="75">
        <f>Пн!W2</f>
        <v>0</v>
      </c>
      <c r="X3" s="75">
        <f>Пн!X2</f>
        <v>0</v>
      </c>
      <c r="Y3" s="75">
        <f>Пн!Y2</f>
        <v>0</v>
      </c>
      <c r="Z3" s="75">
        <f>Пн!Z2</f>
        <v>0</v>
      </c>
      <c r="AA3" s="75">
        <f>Пн!AA2</f>
        <v>0</v>
      </c>
      <c r="AB3" s="75">
        <f>Пн!AB2</f>
        <v>0</v>
      </c>
      <c r="AC3" s="75">
        <f>Пн!AC2</f>
        <v>0</v>
      </c>
      <c r="AD3" s="75">
        <f>Пн!AD2</f>
        <v>0</v>
      </c>
      <c r="AE3" s="75">
        <f>Пн!AE2</f>
        <v>0</v>
      </c>
      <c r="AF3" s="75">
        <f>Пн!AF2</f>
        <v>0</v>
      </c>
      <c r="AG3" s="75">
        <f>Пн!AG2</f>
        <v>0</v>
      </c>
      <c r="AH3" s="75">
        <f>Пн!AH2</f>
        <v>0</v>
      </c>
      <c r="AI3" s="75">
        <f>Пн!AI2</f>
        <v>0</v>
      </c>
      <c r="AJ3" s="75">
        <f>Пн!AJ2</f>
        <v>0</v>
      </c>
      <c r="AK3" s="75">
        <f>Пн!AK2</f>
        <v>0</v>
      </c>
      <c r="AL3" s="75">
        <f>Пн!AL2</f>
        <v>0</v>
      </c>
      <c r="AM3" s="75">
        <f>Пн!AM2</f>
        <v>0</v>
      </c>
      <c r="AN3" s="75">
        <f>Пн!AN2</f>
        <v>0</v>
      </c>
      <c r="AO3" s="75">
        <f>Пн!AO2</f>
        <v>0</v>
      </c>
      <c r="AP3" s="75">
        <f>Пн!AP2</f>
        <v>0</v>
      </c>
      <c r="AQ3" s="75">
        <f>Пн!AQ2</f>
        <v>0</v>
      </c>
      <c r="AR3" s="75">
        <f>Пн!AR2</f>
        <v>0</v>
      </c>
      <c r="AS3" s="75">
        <f>Пн!AS2</f>
        <v>0</v>
      </c>
    </row>
    <row r="4" spans="1:45" ht="26.25" customHeight="1" thickTop="1" thickBot="1" x14ac:dyDescent="0.3">
      <c r="A4" s="17"/>
      <c r="B4" s="133">
        <v>44361</v>
      </c>
      <c r="C4" s="131">
        <f t="shared" ref="C4:C5" si="0">SUM(F3:AS3)</f>
        <v>0</v>
      </c>
      <c r="E4" s="45">
        <f>B5</f>
        <v>44362</v>
      </c>
      <c r="F4" s="75">
        <f>Вт!F2</f>
        <v>0</v>
      </c>
      <c r="G4" s="75">
        <f>Вт!G2</f>
        <v>0</v>
      </c>
      <c r="H4" s="75">
        <f>Вт!H2</f>
        <v>0</v>
      </c>
      <c r="I4" s="75">
        <f>Вт!I2</f>
        <v>0</v>
      </c>
      <c r="J4" s="75">
        <f>Вт!J2</f>
        <v>0</v>
      </c>
      <c r="K4" s="75">
        <f>Вт!K2</f>
        <v>0</v>
      </c>
      <c r="L4" s="75">
        <f>Вт!L2</f>
        <v>0</v>
      </c>
      <c r="M4" s="75">
        <f>Вт!M2</f>
        <v>0</v>
      </c>
      <c r="N4" s="75">
        <f>Вт!N2</f>
        <v>0</v>
      </c>
      <c r="O4" s="75">
        <f>Вт!O2</f>
        <v>0</v>
      </c>
      <c r="P4" s="75">
        <f>Вт!P2</f>
        <v>0</v>
      </c>
      <c r="Q4" s="75">
        <f>Вт!Q2</f>
        <v>0</v>
      </c>
      <c r="R4" s="75">
        <f>Вт!R2</f>
        <v>0</v>
      </c>
      <c r="S4" s="75">
        <f>Вт!S2</f>
        <v>0</v>
      </c>
      <c r="T4" s="75">
        <f>Вт!T2</f>
        <v>0</v>
      </c>
      <c r="U4" s="75">
        <f>Вт!U2</f>
        <v>0</v>
      </c>
      <c r="V4" s="75">
        <f>Вт!V2</f>
        <v>0</v>
      </c>
      <c r="W4" s="75">
        <f>Вт!W2</f>
        <v>0</v>
      </c>
      <c r="X4" s="75">
        <f>Вт!X2</f>
        <v>0</v>
      </c>
      <c r="Y4" s="75">
        <f>Вт!Y2</f>
        <v>0</v>
      </c>
      <c r="Z4" s="75">
        <f>Вт!Z2</f>
        <v>0</v>
      </c>
      <c r="AA4" s="75">
        <f>Вт!AA2</f>
        <v>0</v>
      </c>
      <c r="AB4" s="75">
        <f>Вт!AB2</f>
        <v>0</v>
      </c>
      <c r="AC4" s="75">
        <f>Вт!AC2</f>
        <v>0</v>
      </c>
      <c r="AD4" s="75">
        <f>Вт!AD2</f>
        <v>0</v>
      </c>
      <c r="AE4" s="75">
        <f>Вт!AE2</f>
        <v>0</v>
      </c>
      <c r="AF4" s="75">
        <f>Вт!AF2</f>
        <v>0</v>
      </c>
      <c r="AG4" s="75">
        <f>Вт!AG2</f>
        <v>0</v>
      </c>
      <c r="AH4" s="75">
        <f>Вт!AH2</f>
        <v>0</v>
      </c>
      <c r="AI4" s="75">
        <f>Вт!AI2</f>
        <v>0</v>
      </c>
      <c r="AJ4" s="75">
        <f>Вт!AJ2</f>
        <v>0</v>
      </c>
      <c r="AK4" s="75">
        <f>Вт!AK2</f>
        <v>0</v>
      </c>
      <c r="AL4" s="75">
        <f>Вт!AL2</f>
        <v>0</v>
      </c>
      <c r="AM4" s="75">
        <f>Вт!AM2</f>
        <v>0</v>
      </c>
      <c r="AN4" s="75">
        <f>Вт!AN2</f>
        <v>0</v>
      </c>
      <c r="AO4" s="75">
        <f>Вт!AO2</f>
        <v>0</v>
      </c>
      <c r="AP4" s="75">
        <f>Вт!AP2</f>
        <v>0</v>
      </c>
      <c r="AQ4" s="75">
        <f>Вт!AQ2</f>
        <v>0</v>
      </c>
      <c r="AR4" s="75">
        <f>Вт!AR2</f>
        <v>0</v>
      </c>
      <c r="AS4" s="75">
        <f>Вт!AS2</f>
        <v>0</v>
      </c>
    </row>
    <row r="5" spans="1:45" ht="26.25" customHeight="1" thickTop="1" thickBot="1" x14ac:dyDescent="0.3">
      <c r="A5" s="18"/>
      <c r="B5" s="133">
        <v>44362</v>
      </c>
      <c r="C5" s="131">
        <f t="shared" si="0"/>
        <v>0</v>
      </c>
      <c r="E5" s="45">
        <f>B6</f>
        <v>44363</v>
      </c>
      <c r="F5" s="75">
        <f>Ср!F2</f>
        <v>0</v>
      </c>
      <c r="G5" s="75">
        <f>Ср!G2</f>
        <v>0</v>
      </c>
      <c r="H5" s="75">
        <f>Ср!H2</f>
        <v>0</v>
      </c>
      <c r="I5" s="75">
        <f>Ср!I2</f>
        <v>0</v>
      </c>
      <c r="J5" s="75">
        <f>Ср!J2</f>
        <v>0</v>
      </c>
      <c r="K5" s="75">
        <f>Ср!K2</f>
        <v>0</v>
      </c>
      <c r="L5" s="75">
        <f>Ср!L2</f>
        <v>0</v>
      </c>
      <c r="M5" s="75">
        <f>Ср!M2</f>
        <v>0</v>
      </c>
      <c r="N5" s="75">
        <f>Ср!N2</f>
        <v>0</v>
      </c>
      <c r="O5" s="75">
        <f>Ср!O2</f>
        <v>0</v>
      </c>
      <c r="P5" s="75">
        <f>Ср!P2</f>
        <v>0</v>
      </c>
      <c r="Q5" s="75">
        <f>Ср!Q2</f>
        <v>0</v>
      </c>
      <c r="R5" s="75">
        <f>Ср!R2</f>
        <v>0</v>
      </c>
      <c r="S5" s="75">
        <f>Ср!S2</f>
        <v>0</v>
      </c>
      <c r="T5" s="75">
        <f>Ср!T2</f>
        <v>0</v>
      </c>
      <c r="U5" s="75">
        <f>Ср!U2</f>
        <v>0</v>
      </c>
      <c r="V5" s="75">
        <f>Ср!V2</f>
        <v>0</v>
      </c>
      <c r="W5" s="75">
        <f>Ср!W2</f>
        <v>0</v>
      </c>
      <c r="X5" s="75">
        <f>Ср!X2</f>
        <v>0</v>
      </c>
      <c r="Y5" s="75">
        <f>Ср!Y2</f>
        <v>0</v>
      </c>
      <c r="Z5" s="75">
        <f>Ср!Z2</f>
        <v>0</v>
      </c>
      <c r="AA5" s="75">
        <f>Ср!AA2</f>
        <v>0</v>
      </c>
      <c r="AB5" s="75">
        <f>Ср!AB2</f>
        <v>0</v>
      </c>
      <c r="AC5" s="75">
        <f>Ср!AC2</f>
        <v>0</v>
      </c>
      <c r="AD5" s="75">
        <f>Ср!AD2</f>
        <v>0</v>
      </c>
      <c r="AE5" s="75">
        <f>Ср!AE2</f>
        <v>0</v>
      </c>
      <c r="AF5" s="75">
        <f>Ср!AF2</f>
        <v>0</v>
      </c>
      <c r="AG5" s="75">
        <f>Ср!AG2</f>
        <v>0</v>
      </c>
      <c r="AH5" s="75">
        <f>Ср!AH2</f>
        <v>0</v>
      </c>
      <c r="AI5" s="75">
        <f>Ср!AI2</f>
        <v>0</v>
      </c>
      <c r="AJ5" s="75">
        <f>Ср!AJ2</f>
        <v>0</v>
      </c>
      <c r="AK5" s="75">
        <f>Ср!AK2</f>
        <v>0</v>
      </c>
      <c r="AL5" s="75">
        <f>Ср!AL2</f>
        <v>0</v>
      </c>
      <c r="AM5" s="75">
        <f>Ср!AM2</f>
        <v>0</v>
      </c>
      <c r="AN5" s="75">
        <f>Ср!AN2</f>
        <v>0</v>
      </c>
      <c r="AO5" s="75">
        <f>Ср!AO2</f>
        <v>0</v>
      </c>
      <c r="AP5" s="75">
        <f>Ср!AP2</f>
        <v>0</v>
      </c>
      <c r="AQ5" s="75">
        <f>Ср!AQ2</f>
        <v>0</v>
      </c>
      <c r="AR5" s="75">
        <f>Ср!AR2</f>
        <v>0</v>
      </c>
      <c r="AS5" s="75">
        <f>Ср!AS2</f>
        <v>0</v>
      </c>
    </row>
    <row r="6" spans="1:45" ht="26.25" customHeight="1" thickTop="1" thickBot="1" x14ac:dyDescent="0.3">
      <c r="A6" s="18"/>
      <c r="B6" s="133">
        <v>44363</v>
      </c>
      <c r="C6" s="131">
        <f>SUM(F5:AS5)</f>
        <v>0</v>
      </c>
      <c r="E6" s="45">
        <f>B7</f>
        <v>44364</v>
      </c>
      <c r="F6" s="75">
        <f>Чт!F2</f>
        <v>0</v>
      </c>
      <c r="G6" s="75">
        <f>Чт!G2</f>
        <v>0</v>
      </c>
      <c r="H6" s="75">
        <f>Чт!H2</f>
        <v>0</v>
      </c>
      <c r="I6" s="75">
        <f>Чт!I2</f>
        <v>0</v>
      </c>
      <c r="J6" s="75">
        <f>Чт!J2</f>
        <v>0</v>
      </c>
      <c r="K6" s="75">
        <f>Чт!K2</f>
        <v>0</v>
      </c>
      <c r="L6" s="75">
        <f>Чт!L2</f>
        <v>0</v>
      </c>
      <c r="M6" s="75">
        <f>Чт!M2</f>
        <v>0</v>
      </c>
      <c r="N6" s="75">
        <f>Чт!N2</f>
        <v>0</v>
      </c>
      <c r="O6" s="75">
        <f>Чт!O2</f>
        <v>0</v>
      </c>
      <c r="P6" s="75">
        <f>Чт!P2</f>
        <v>0</v>
      </c>
      <c r="Q6" s="75">
        <f>Чт!Q2</f>
        <v>0</v>
      </c>
      <c r="R6" s="75">
        <f>Чт!R2</f>
        <v>0</v>
      </c>
      <c r="S6" s="75">
        <f>Чт!S2</f>
        <v>0</v>
      </c>
      <c r="T6" s="75">
        <f>Чт!T2</f>
        <v>0</v>
      </c>
      <c r="U6" s="75">
        <f>Чт!U2</f>
        <v>0</v>
      </c>
      <c r="V6" s="75">
        <f>Чт!V2</f>
        <v>0</v>
      </c>
      <c r="W6" s="75">
        <f>Чт!W2</f>
        <v>0</v>
      </c>
      <c r="X6" s="75">
        <f>Чт!X2</f>
        <v>0</v>
      </c>
      <c r="Y6" s="75">
        <f>Чт!Y2</f>
        <v>0</v>
      </c>
      <c r="Z6" s="75">
        <f>Чт!Z2</f>
        <v>0</v>
      </c>
      <c r="AA6" s="75">
        <f>Чт!AA2</f>
        <v>0</v>
      </c>
      <c r="AB6" s="75">
        <f>Чт!AB2</f>
        <v>0</v>
      </c>
      <c r="AC6" s="75">
        <f>Чт!AC2</f>
        <v>0</v>
      </c>
      <c r="AD6" s="75">
        <f>Чт!AD2</f>
        <v>0</v>
      </c>
      <c r="AE6" s="75">
        <f>Чт!AE2</f>
        <v>0</v>
      </c>
      <c r="AF6" s="75">
        <f>Чт!AF2</f>
        <v>0</v>
      </c>
      <c r="AG6" s="75">
        <f>Чт!AG2</f>
        <v>0</v>
      </c>
      <c r="AH6" s="75">
        <f>Чт!AH2</f>
        <v>0</v>
      </c>
      <c r="AI6" s="75">
        <f>Чт!AI2</f>
        <v>0</v>
      </c>
      <c r="AJ6" s="75">
        <f>Чт!AJ2</f>
        <v>0</v>
      </c>
      <c r="AK6" s="75">
        <f>Чт!AK2</f>
        <v>0</v>
      </c>
      <c r="AL6" s="75">
        <f>Чт!AL2</f>
        <v>0</v>
      </c>
      <c r="AM6" s="75">
        <f>Чт!AM2</f>
        <v>0</v>
      </c>
      <c r="AN6" s="75">
        <f>Чт!AN2</f>
        <v>0</v>
      </c>
      <c r="AO6" s="75">
        <f>Чт!AO2</f>
        <v>0</v>
      </c>
      <c r="AP6" s="75">
        <f>Чт!AP2</f>
        <v>0</v>
      </c>
      <c r="AQ6" s="75">
        <f>Чт!AQ2</f>
        <v>0</v>
      </c>
      <c r="AR6" s="75">
        <f>Чт!AR2</f>
        <v>0</v>
      </c>
      <c r="AS6" s="75">
        <f>Чт!AS2</f>
        <v>0</v>
      </c>
    </row>
    <row r="7" spans="1:45" ht="26.25" customHeight="1" thickTop="1" thickBot="1" x14ac:dyDescent="0.3">
      <c r="A7" s="18"/>
      <c r="B7" s="133">
        <v>44364</v>
      </c>
      <c r="C7" s="131">
        <f>SUM(F6:AS6)</f>
        <v>0</v>
      </c>
      <c r="E7" s="45">
        <f>B8</f>
        <v>44365</v>
      </c>
      <c r="F7" s="75">
        <f>Пт!F2</f>
        <v>0</v>
      </c>
      <c r="G7" s="75">
        <f>Пт!G2</f>
        <v>0</v>
      </c>
      <c r="H7" s="75">
        <f>Пт!H2</f>
        <v>0</v>
      </c>
      <c r="I7" s="75">
        <f>Пт!I2</f>
        <v>0</v>
      </c>
      <c r="J7" s="75">
        <f>Пт!J2</f>
        <v>0</v>
      </c>
      <c r="K7" s="75">
        <f>Пт!K2</f>
        <v>0</v>
      </c>
      <c r="L7" s="75">
        <f>Пт!L2</f>
        <v>0</v>
      </c>
      <c r="M7" s="75">
        <f>Пт!M2</f>
        <v>0</v>
      </c>
      <c r="N7" s="75">
        <f>Пт!N2</f>
        <v>0</v>
      </c>
      <c r="O7" s="75">
        <f>Пт!O2</f>
        <v>0</v>
      </c>
      <c r="P7" s="75">
        <f>Пт!P2</f>
        <v>0</v>
      </c>
      <c r="Q7" s="75">
        <f>Пт!Q2</f>
        <v>0</v>
      </c>
      <c r="R7" s="75">
        <f>Пт!R2</f>
        <v>0</v>
      </c>
      <c r="S7" s="75">
        <f>Пт!S2</f>
        <v>0</v>
      </c>
      <c r="T7" s="75">
        <f>Пт!T2</f>
        <v>0</v>
      </c>
      <c r="U7" s="75">
        <f>Пт!U2</f>
        <v>0</v>
      </c>
      <c r="V7" s="75">
        <f>Пт!V2</f>
        <v>0</v>
      </c>
      <c r="W7" s="75">
        <f>Пт!W2</f>
        <v>0</v>
      </c>
      <c r="X7" s="75">
        <f>Пт!X2</f>
        <v>0</v>
      </c>
      <c r="Y7" s="75">
        <f>Пт!Y2</f>
        <v>0</v>
      </c>
      <c r="Z7" s="75">
        <f>Пт!Z2</f>
        <v>0</v>
      </c>
      <c r="AA7" s="75">
        <f>Пт!AA2</f>
        <v>0</v>
      </c>
      <c r="AB7" s="75">
        <f>Пт!AB2</f>
        <v>0</v>
      </c>
      <c r="AC7" s="75">
        <f>Пт!AC2</f>
        <v>0</v>
      </c>
      <c r="AD7" s="75">
        <f>Пт!AD2</f>
        <v>0</v>
      </c>
      <c r="AE7" s="75">
        <f>Пт!AE2</f>
        <v>0</v>
      </c>
      <c r="AF7" s="75">
        <f>Пт!AF2</f>
        <v>0</v>
      </c>
      <c r="AG7" s="75">
        <f>Пт!AG2</f>
        <v>0</v>
      </c>
      <c r="AH7" s="75">
        <f>Пт!AH2</f>
        <v>0</v>
      </c>
      <c r="AI7" s="75">
        <f>Пт!AI2</f>
        <v>0</v>
      </c>
      <c r="AJ7" s="75">
        <f>Пт!AJ2</f>
        <v>0</v>
      </c>
      <c r="AK7" s="75">
        <f>Пт!AK2</f>
        <v>0</v>
      </c>
      <c r="AL7" s="75">
        <f>Пт!AL2</f>
        <v>0</v>
      </c>
      <c r="AM7" s="75">
        <f>Пт!AM2</f>
        <v>0</v>
      </c>
      <c r="AN7" s="75">
        <f>Пт!AN2</f>
        <v>0</v>
      </c>
      <c r="AO7" s="75">
        <f>Пт!AO2</f>
        <v>0</v>
      </c>
      <c r="AP7" s="75">
        <f>Пт!AP2</f>
        <v>0</v>
      </c>
      <c r="AQ7" s="75">
        <f>Пт!AQ2</f>
        <v>0</v>
      </c>
      <c r="AR7" s="75">
        <f>Пт!AR2</f>
        <v>0</v>
      </c>
      <c r="AS7" s="75">
        <f>Пт!AS2</f>
        <v>0</v>
      </c>
    </row>
    <row r="8" spans="1:45" ht="29.25" customHeight="1" thickTop="1" thickBot="1" x14ac:dyDescent="0.3">
      <c r="A8" s="18"/>
      <c r="B8" s="133">
        <v>44365</v>
      </c>
      <c r="C8" s="131">
        <f>SUM(F7:AS7)</f>
        <v>0</v>
      </c>
      <c r="E8" s="44" t="s">
        <v>23</v>
      </c>
      <c r="F8" s="76">
        <f>SUM(F3:F7)</f>
        <v>0</v>
      </c>
      <c r="G8" s="76">
        <f t="shared" ref="G8:AS8" si="1">SUM(G3:G7)</f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0</v>
      </c>
      <c r="V8" s="76">
        <f t="shared" si="1"/>
        <v>0</v>
      </c>
      <c r="W8" s="76">
        <f t="shared" si="1"/>
        <v>0</v>
      </c>
      <c r="X8" s="76">
        <f t="shared" si="1"/>
        <v>0</v>
      </c>
      <c r="Y8" s="76">
        <f t="shared" si="1"/>
        <v>0</v>
      </c>
      <c r="Z8" s="76">
        <f t="shared" si="1"/>
        <v>0</v>
      </c>
      <c r="AA8" s="76">
        <f t="shared" si="1"/>
        <v>0</v>
      </c>
      <c r="AB8" s="76">
        <f t="shared" si="1"/>
        <v>0</v>
      </c>
      <c r="AC8" s="76">
        <f t="shared" si="1"/>
        <v>0</v>
      </c>
      <c r="AD8" s="76">
        <f t="shared" si="1"/>
        <v>0</v>
      </c>
      <c r="AE8" s="76">
        <f t="shared" si="1"/>
        <v>0</v>
      </c>
      <c r="AF8" s="76">
        <f t="shared" si="1"/>
        <v>0</v>
      </c>
      <c r="AG8" s="76">
        <f t="shared" si="1"/>
        <v>0</v>
      </c>
      <c r="AH8" s="76">
        <f t="shared" si="1"/>
        <v>0</v>
      </c>
      <c r="AI8" s="76">
        <f t="shared" si="1"/>
        <v>0</v>
      </c>
      <c r="AJ8" s="76">
        <f t="shared" si="1"/>
        <v>0</v>
      </c>
      <c r="AK8" s="76">
        <f t="shared" si="1"/>
        <v>0</v>
      </c>
      <c r="AL8" s="76">
        <f t="shared" si="1"/>
        <v>0</v>
      </c>
      <c r="AM8" s="76">
        <f t="shared" si="1"/>
        <v>0</v>
      </c>
      <c r="AN8" s="76">
        <f t="shared" si="1"/>
        <v>0</v>
      </c>
      <c r="AO8" s="76">
        <f t="shared" si="1"/>
        <v>0</v>
      </c>
      <c r="AP8" s="76">
        <f t="shared" si="1"/>
        <v>0</v>
      </c>
      <c r="AQ8" s="76">
        <f t="shared" si="1"/>
        <v>0</v>
      </c>
      <c r="AR8" s="76">
        <f t="shared" si="1"/>
        <v>0</v>
      </c>
      <c r="AS8" s="76">
        <f t="shared" si="1"/>
        <v>0</v>
      </c>
    </row>
    <row r="9" spans="1:45" ht="30.75" customHeight="1" thickTop="1" thickBot="1" x14ac:dyDescent="0.3">
      <c r="A9" s="18"/>
      <c r="B9" s="72" t="s">
        <v>24</v>
      </c>
      <c r="C9" s="132">
        <f>SUM(C2:C8)+C10</f>
        <v>0</v>
      </c>
      <c r="E9" s="73" t="s">
        <v>17</v>
      </c>
      <c r="F9" s="367">
        <f>SUM(F8:AS8)</f>
        <v>0</v>
      </c>
      <c r="G9" s="368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ht="18" customHeight="1" thickTop="1" thickBot="1" x14ac:dyDescent="0.3">
      <c r="A10" s="18"/>
      <c r="B10" s="130" t="s">
        <v>50</v>
      </c>
      <c r="C10" s="134">
        <v>0</v>
      </c>
    </row>
    <row r="11" spans="1:45" ht="11.25" customHeight="1" thickTop="1" thickBot="1" x14ac:dyDescent="0.3">
      <c r="A11" s="18"/>
    </row>
    <row r="12" spans="1:45" ht="54.75" customHeight="1" thickTop="1" x14ac:dyDescent="0.25">
      <c r="B12" s="373" t="str">
        <f>Пн!C1</f>
        <v>*** Здесь пишем адрес офиса</v>
      </c>
      <c r="C12" s="374"/>
      <c r="E12" s="74"/>
      <c r="F12" s="74"/>
      <c r="G12" s="74"/>
    </row>
    <row r="13" spans="1:45" ht="15.75" customHeight="1" thickBot="1" x14ac:dyDescent="0.3">
      <c r="B13" s="371" t="s">
        <v>18</v>
      </c>
      <c r="C13" s="372"/>
    </row>
    <row r="14" spans="1:45" ht="15.75" thickTop="1" x14ac:dyDescent="0.25"/>
  </sheetData>
  <sheetProtection algorithmName="SHA-512" hashValue="UWHZ0PqecEjzIqR1+vfA1hpUpytO+JC9qhq0H2VEOcUt+U+vTn1AfkiIn8He69ow0coG9pRo8Al9jsxVMbKhzg==" saltValue="37dGyW7gcKTKKSyajAC8LA==" spinCount="100000" sheet="1" objects="1" scenarios="1"/>
  <mergeCells count="4">
    <mergeCell ref="F9:G9"/>
    <mergeCell ref="B2:C2"/>
    <mergeCell ref="B13:C13"/>
    <mergeCell ref="B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15-18.06</vt:lpstr>
      <vt:lpstr>Пн</vt:lpstr>
      <vt:lpstr>Вт</vt:lpstr>
      <vt:lpstr>Ср</vt:lpstr>
      <vt:lpstr>Чт</vt:lpstr>
      <vt:lpstr>Пт</vt:lpstr>
      <vt:lpstr>Отчёт за 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2021-06-14T13:29:36Z</dcterms:modified>
</cp:coreProperties>
</file>